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DieseArbeitsmappe" defaultThemeVersion="124226"/>
  <mc:AlternateContent xmlns:mc="http://schemas.openxmlformats.org/markup-compatibility/2006">
    <mc:Choice Requires="x15">
      <x15ac:absPath xmlns:x15ac="http://schemas.microsoft.com/office/spreadsheetml/2010/11/ac" url="C:\Users\mru\bilder\"/>
    </mc:Choice>
  </mc:AlternateContent>
  <xr:revisionPtr revIDLastSave="0" documentId="8_{8A9461C9-0151-4741-B63D-F8A908A2DA3F}" xr6:coauthVersionLast="47" xr6:coauthVersionMax="47" xr10:uidLastSave="{00000000-0000-0000-0000-000000000000}"/>
  <bookViews>
    <workbookView xWindow="-98" yWindow="-98" windowWidth="22695" windowHeight="14476" tabRatio="675" xr2:uid="{F79D2525-CA1B-40D5-A856-F12AC5AE3B1D}"/>
  </bookViews>
  <sheets>
    <sheet name="Hauptblatt" sheetId="3" r:id="rId1"/>
    <sheet name="Partnerin" sheetId="21" r:id="rId2"/>
    <sheet name="Partner" sheetId="31" r:id="rId3"/>
    <sheet name="Kind" sheetId="26" r:id="rId4"/>
    <sheet name="Gesundheit" sheetId="28" r:id="rId5"/>
    <sheet name="Wohnen" sheetId="29" r:id="rId6"/>
    <sheet name="Auto" sheetId="30" r:id="rId7"/>
  </sheets>
  <definedNames>
    <definedName name="_xlnm.Database">#REF!</definedName>
    <definedName name="_xlnm.Print_Area" localSheetId="6">Auto!$C$3:$N$22</definedName>
    <definedName name="_xlnm.Print_Area" localSheetId="4">Gesundheit!$C$2:$N$20</definedName>
    <definedName name="_xlnm.Print_Area" localSheetId="0">Hauptblatt!$C$2:$N$83</definedName>
    <definedName name="_xlnm.Print_Area" localSheetId="3">Kind!$C$2:$N$37</definedName>
    <definedName name="_xlnm.Print_Area" localSheetId="2">Partner!$C$2:$N$43</definedName>
    <definedName name="_xlnm.Print_Area" localSheetId="1">Partnerin!$C$2:$N$43</definedName>
    <definedName name="_xlnm.Print_Area" localSheetId="5">Wohnen!$C$3:$N$23</definedName>
    <definedName name="_xlnm.Print_Titles" localSheetId="6">Auto!$2:$3</definedName>
    <definedName name="_xlnm.Print_Titles" localSheetId="4">Gesundheit!$2:$3</definedName>
    <definedName name="_xlnm.Print_Titles" localSheetId="0">Hauptblatt!$2:$3</definedName>
    <definedName name="_xlnm.Print_Titles" localSheetId="3">Kind!$2:$3</definedName>
    <definedName name="_xlnm.Print_Titles" localSheetId="2">Partner!$2:$3</definedName>
    <definedName name="_xlnm.Print_Titles" localSheetId="1">Partnerin!$2:$3</definedName>
    <definedName name="_xlnm.Print_Titles" localSheetId="5">Wohnen!$2:$3</definedName>
  </definedNames>
  <calcPr calcId="191029" fullCalcOn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2" i="3" l="1"/>
  <c r="J32" i="3"/>
  <c r="K77" i="3"/>
  <c r="K76" i="3"/>
  <c r="K75" i="3"/>
  <c r="K47" i="3"/>
  <c r="J47" i="3"/>
  <c r="K57" i="3"/>
  <c r="J57" i="3"/>
  <c r="K6" i="26"/>
  <c r="K7" i="26"/>
  <c r="K8" i="26"/>
  <c r="K26" i="26" s="1"/>
  <c r="K9" i="26"/>
  <c r="K10" i="26"/>
  <c r="K11" i="26"/>
  <c r="K12" i="26"/>
  <c r="K13" i="26"/>
  <c r="K14" i="26"/>
  <c r="K15" i="26"/>
  <c r="K16" i="26"/>
  <c r="K17" i="26"/>
  <c r="K18" i="26"/>
  <c r="K19" i="26"/>
  <c r="K20" i="26"/>
  <c r="K21" i="26"/>
  <c r="K22" i="26"/>
  <c r="K23" i="26"/>
  <c r="K24" i="26"/>
  <c r="K25" i="26"/>
  <c r="K35" i="26"/>
  <c r="K9" i="31"/>
  <c r="K6" i="31"/>
  <c r="K7" i="31"/>
  <c r="K8" i="31"/>
  <c r="K10" i="31"/>
  <c r="K32" i="31" s="1"/>
  <c r="K11" i="31"/>
  <c r="K12" i="31"/>
  <c r="K13" i="31"/>
  <c r="K14" i="31"/>
  <c r="K15" i="31"/>
  <c r="K16" i="31"/>
  <c r="K17" i="31"/>
  <c r="K18" i="31"/>
  <c r="K19" i="31"/>
  <c r="K20" i="31"/>
  <c r="K21" i="31"/>
  <c r="K22" i="31"/>
  <c r="K23" i="31"/>
  <c r="K24" i="31"/>
  <c r="K25" i="31"/>
  <c r="K26" i="31"/>
  <c r="K27" i="31"/>
  <c r="K28" i="31"/>
  <c r="K29" i="31"/>
  <c r="K30" i="31"/>
  <c r="K31" i="31"/>
  <c r="K35" i="31"/>
  <c r="K36" i="31"/>
  <c r="K37" i="31"/>
  <c r="J6" i="31"/>
  <c r="J7" i="31"/>
  <c r="J8" i="31"/>
  <c r="J9" i="31"/>
  <c r="J10" i="31"/>
  <c r="J11" i="31"/>
  <c r="J12" i="31"/>
  <c r="J13" i="31"/>
  <c r="J14" i="31"/>
  <c r="J15" i="31"/>
  <c r="J16" i="31"/>
  <c r="J17" i="31"/>
  <c r="J18" i="31"/>
  <c r="J19" i="31"/>
  <c r="J20" i="31"/>
  <c r="J21" i="31"/>
  <c r="J22" i="31"/>
  <c r="J23" i="31"/>
  <c r="J24" i="31"/>
  <c r="J25" i="31"/>
  <c r="J26" i="31"/>
  <c r="J27" i="31"/>
  <c r="J28" i="31"/>
  <c r="J29" i="31"/>
  <c r="J30" i="31"/>
  <c r="J31" i="31"/>
  <c r="J32" i="31"/>
  <c r="J35" i="31"/>
  <c r="J36" i="31"/>
  <c r="J37" i="31"/>
  <c r="K6" i="21"/>
  <c r="K41" i="21" s="1"/>
  <c r="K7" i="21"/>
  <c r="K8" i="21"/>
  <c r="K9" i="21"/>
  <c r="K10" i="21"/>
  <c r="K11" i="21"/>
  <c r="K12" i="21"/>
  <c r="K13" i="21"/>
  <c r="K14" i="21"/>
  <c r="K15" i="21"/>
  <c r="K16" i="21"/>
  <c r="K17" i="21"/>
  <c r="K18" i="21"/>
  <c r="K19" i="21"/>
  <c r="K20" i="21"/>
  <c r="K21" i="21"/>
  <c r="K22" i="21"/>
  <c r="K23" i="21"/>
  <c r="K24" i="21"/>
  <c r="K25" i="21"/>
  <c r="K26" i="21"/>
  <c r="K27" i="21"/>
  <c r="K28" i="21"/>
  <c r="K29" i="21"/>
  <c r="K30" i="21"/>
  <c r="K31" i="21"/>
  <c r="K15" i="3"/>
  <c r="K69" i="3"/>
  <c r="K70" i="3" s="1"/>
  <c r="K35" i="21"/>
  <c r="K36" i="21"/>
  <c r="K37" i="21"/>
  <c r="K29" i="26"/>
  <c r="K30" i="26"/>
  <c r="K32" i="26" s="1"/>
  <c r="K36" i="26" s="1"/>
  <c r="K31" i="26"/>
  <c r="K68" i="3"/>
  <c r="K67" i="3"/>
  <c r="K12" i="3"/>
  <c r="K16" i="3"/>
  <c r="K17" i="3"/>
  <c r="K18" i="3"/>
  <c r="K19" i="3"/>
  <c r="K20" i="3"/>
  <c r="K21" i="3"/>
  <c r="K22" i="3"/>
  <c r="K23" i="3"/>
  <c r="K24" i="3"/>
  <c r="K25" i="3"/>
  <c r="K26" i="3"/>
  <c r="K27" i="3"/>
  <c r="K28" i="3"/>
  <c r="K30" i="3"/>
  <c r="K31" i="3"/>
  <c r="K33" i="3"/>
  <c r="K34" i="3"/>
  <c r="K36" i="3"/>
  <c r="K37" i="3"/>
  <c r="K38" i="3"/>
  <c r="K39" i="3"/>
  <c r="K40" i="3"/>
  <c r="K41" i="3"/>
  <c r="K42" i="3"/>
  <c r="K43" i="3"/>
  <c r="K44" i="3"/>
  <c r="K45" i="3"/>
  <c r="K46" i="3"/>
  <c r="K48" i="3"/>
  <c r="K49" i="3"/>
  <c r="K50" i="3"/>
  <c r="K51" i="3"/>
  <c r="K52" i="3"/>
  <c r="K53" i="3"/>
  <c r="K58" i="3"/>
  <c r="K59" i="3"/>
  <c r="K60" i="3"/>
  <c r="K61" i="3"/>
  <c r="K62" i="3"/>
  <c r="K63" i="3"/>
  <c r="K13" i="3"/>
  <c r="K14" i="3"/>
  <c r="K5" i="3"/>
  <c r="K9" i="3" s="1"/>
  <c r="J73" i="3" s="1"/>
  <c r="K73" i="3" s="1"/>
  <c r="K6" i="3"/>
  <c r="K7" i="3"/>
  <c r="K8" i="3"/>
  <c r="H21" i="30"/>
  <c r="K21" i="30" s="1"/>
  <c r="J21" i="30"/>
  <c r="H20" i="30"/>
  <c r="K20" i="30" s="1"/>
  <c r="K22" i="30" s="1"/>
  <c r="H35" i="3" s="1"/>
  <c r="K6" i="30"/>
  <c r="K7" i="30"/>
  <c r="K8" i="30"/>
  <c r="K9" i="30"/>
  <c r="K10" i="30"/>
  <c r="K11" i="30"/>
  <c r="K12" i="30"/>
  <c r="K13" i="30"/>
  <c r="K14" i="30"/>
  <c r="K15" i="30"/>
  <c r="K16" i="30"/>
  <c r="K17" i="30"/>
  <c r="K18" i="30"/>
  <c r="K19" i="30"/>
  <c r="J6" i="30"/>
  <c r="J7" i="30"/>
  <c r="J8" i="30"/>
  <c r="J9" i="30"/>
  <c r="J10" i="30"/>
  <c r="J11" i="30"/>
  <c r="J12" i="30"/>
  <c r="J13" i="30"/>
  <c r="J14" i="30"/>
  <c r="J15" i="30"/>
  <c r="J16" i="30"/>
  <c r="J17" i="30"/>
  <c r="J18" i="30"/>
  <c r="J19" i="30"/>
  <c r="K17" i="29"/>
  <c r="J17" i="29"/>
  <c r="K16" i="29"/>
  <c r="J16" i="29"/>
  <c r="K15" i="29"/>
  <c r="J15" i="29"/>
  <c r="K14" i="29"/>
  <c r="J14" i="29"/>
  <c r="K13" i="29"/>
  <c r="J13" i="29"/>
  <c r="J6" i="29"/>
  <c r="J23" i="29" s="1"/>
  <c r="K6" i="29"/>
  <c r="J7" i="29"/>
  <c r="K7" i="29"/>
  <c r="J8" i="29"/>
  <c r="K8" i="29"/>
  <c r="J9" i="29"/>
  <c r="K9" i="29"/>
  <c r="J10" i="29"/>
  <c r="K10" i="29"/>
  <c r="K23" i="29" s="1"/>
  <c r="J11" i="29"/>
  <c r="K11" i="29"/>
  <c r="J12" i="29"/>
  <c r="K12" i="29"/>
  <c r="J18" i="29"/>
  <c r="K18" i="29"/>
  <c r="J19" i="29"/>
  <c r="K19" i="29"/>
  <c r="J20" i="29"/>
  <c r="K20" i="29"/>
  <c r="J21" i="29"/>
  <c r="K21" i="29"/>
  <c r="J22" i="29"/>
  <c r="K22" i="29"/>
  <c r="K6" i="28"/>
  <c r="K20" i="28" s="1"/>
  <c r="H29" i="3" s="1"/>
  <c r="K7" i="28"/>
  <c r="K8" i="28"/>
  <c r="K9" i="28"/>
  <c r="K10" i="28"/>
  <c r="K11" i="28"/>
  <c r="K12" i="28"/>
  <c r="K13" i="28"/>
  <c r="K14" i="28"/>
  <c r="K15" i="28"/>
  <c r="K16" i="28"/>
  <c r="K17" i="28"/>
  <c r="K18" i="28"/>
  <c r="K19" i="28"/>
  <c r="J6" i="28"/>
  <c r="J7" i="28"/>
  <c r="J8" i="28"/>
  <c r="J9" i="28"/>
  <c r="J10" i="28"/>
  <c r="J20" i="28" s="1"/>
  <c r="J11" i="28"/>
  <c r="J12" i="28"/>
  <c r="J13" i="28"/>
  <c r="J14" i="28"/>
  <c r="J15" i="28"/>
  <c r="J16" i="28"/>
  <c r="J17" i="28"/>
  <c r="J18" i="28"/>
  <c r="J19" i="28"/>
  <c r="J6" i="26"/>
  <c r="J7" i="26"/>
  <c r="J8" i="26"/>
  <c r="J26" i="26" s="1"/>
  <c r="J9" i="26"/>
  <c r="J10" i="26"/>
  <c r="J11" i="26"/>
  <c r="J12" i="26"/>
  <c r="J13" i="26"/>
  <c r="J14" i="26"/>
  <c r="J15" i="26"/>
  <c r="J16" i="26"/>
  <c r="J17" i="26"/>
  <c r="J18" i="26"/>
  <c r="J19" i="26"/>
  <c r="J20" i="26"/>
  <c r="J21" i="26"/>
  <c r="J22" i="26"/>
  <c r="J23" i="26"/>
  <c r="J24" i="26"/>
  <c r="J25" i="26"/>
  <c r="J29" i="26"/>
  <c r="J30" i="26"/>
  <c r="J31" i="26"/>
  <c r="J6" i="21"/>
  <c r="J7" i="21"/>
  <c r="J8" i="21"/>
  <c r="J9" i="21"/>
  <c r="J10" i="21"/>
  <c r="J11" i="21"/>
  <c r="J12" i="21"/>
  <c r="J13" i="21"/>
  <c r="J14" i="21"/>
  <c r="J15" i="21"/>
  <c r="J16" i="21"/>
  <c r="J17" i="21"/>
  <c r="J18" i="21"/>
  <c r="J19" i="21"/>
  <c r="J20" i="21"/>
  <c r="J21" i="21"/>
  <c r="J22" i="21"/>
  <c r="J23" i="21"/>
  <c r="J24" i="21"/>
  <c r="J25" i="21"/>
  <c r="J26" i="21"/>
  <c r="J27" i="21"/>
  <c r="J28" i="21"/>
  <c r="J29" i="21"/>
  <c r="J30" i="21"/>
  <c r="J31" i="21"/>
  <c r="J32" i="21"/>
  <c r="J35" i="21"/>
  <c r="J36" i="21"/>
  <c r="J37" i="21"/>
  <c r="J58" i="3"/>
  <c r="J52" i="3"/>
  <c r="J68" i="3"/>
  <c r="J46" i="3"/>
  <c r="J60" i="3"/>
  <c r="J61" i="3"/>
  <c r="J18" i="3"/>
  <c r="J17" i="3"/>
  <c r="J43" i="3"/>
  <c r="J20" i="3"/>
  <c r="J23" i="3"/>
  <c r="J51" i="3"/>
  <c r="J34" i="3"/>
  <c r="J33" i="3"/>
  <c r="J31" i="3"/>
  <c r="J30" i="3"/>
  <c r="J62" i="3"/>
  <c r="J53" i="3"/>
  <c r="J59" i="3"/>
  <c r="J21" i="3"/>
  <c r="J22" i="3"/>
  <c r="J19" i="3"/>
  <c r="J28" i="3"/>
  <c r="J27" i="3"/>
  <c r="J25" i="3"/>
  <c r="J16" i="3"/>
  <c r="J15" i="3"/>
  <c r="J26" i="3"/>
  <c r="J5" i="3"/>
  <c r="J9" i="3"/>
  <c r="J6" i="3"/>
  <c r="J7" i="3"/>
  <c r="J8" i="3"/>
  <c r="J12" i="3"/>
  <c r="J13" i="3"/>
  <c r="J14" i="3"/>
  <c r="J24" i="3"/>
  <c r="J36" i="3"/>
  <c r="J37" i="3"/>
  <c r="J38" i="3"/>
  <c r="J39" i="3"/>
  <c r="J40" i="3"/>
  <c r="J41" i="3"/>
  <c r="J42" i="3"/>
  <c r="J44" i="3"/>
  <c r="J45" i="3"/>
  <c r="J48" i="3"/>
  <c r="J49" i="3"/>
  <c r="J50" i="3"/>
  <c r="J63" i="3"/>
  <c r="J67" i="3"/>
  <c r="J70" i="3"/>
  <c r="J69" i="3"/>
  <c r="J38" i="21"/>
  <c r="J38" i="31"/>
  <c r="K41" i="31"/>
  <c r="K43" i="31" s="1"/>
  <c r="J32" i="26"/>
  <c r="K38" i="21"/>
  <c r="K42" i="21" s="1"/>
  <c r="K38" i="31"/>
  <c r="K42" i="31" s="1"/>
  <c r="J35" i="3" l="1"/>
  <c r="K35" i="3"/>
  <c r="H55" i="3"/>
  <c r="J43" i="31"/>
  <c r="E3" i="31"/>
  <c r="K37" i="26"/>
  <c r="K43" i="21"/>
  <c r="K29" i="3"/>
  <c r="J29" i="3"/>
  <c r="J82" i="3"/>
  <c r="K81" i="3"/>
  <c r="J81" i="3"/>
  <c r="K32" i="21"/>
  <c r="J20" i="30"/>
  <c r="J22" i="30" s="1"/>
  <c r="H56" i="3" l="1"/>
  <c r="E3" i="26"/>
  <c r="J37" i="26"/>
  <c r="J55" i="3"/>
  <c r="K55" i="3"/>
  <c r="J43" i="21"/>
  <c r="E3" i="21"/>
  <c r="H54" i="3"/>
  <c r="K54" i="3" l="1"/>
  <c r="J54" i="3"/>
  <c r="J64" i="3" s="1"/>
  <c r="J56" i="3"/>
  <c r="K56" i="3"/>
  <c r="K64" i="3" l="1"/>
  <c r="K82" i="3" s="1"/>
  <c r="K74" i="3"/>
  <c r="K78" i="3" l="1"/>
  <c r="J83" i="3"/>
  <c r="K79" i="3"/>
  <c r="K83" i="3"/>
  <c r="E3"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m.claussen</author>
  </authors>
  <commentList>
    <comment ref="C5" authorId="0" shapeId="0" xr:uid="{0025FBCF-43AD-4DD7-AF52-30FC720B329D}">
      <text>
        <r>
          <rPr>
            <b/>
            <sz val="8"/>
            <color indexed="10"/>
            <rFont val="Tahoma"/>
            <family val="2"/>
          </rPr>
          <t>Einkommen
Einnahmen</t>
        </r>
      </text>
    </comment>
    <comment ref="C6" authorId="0" shapeId="0" xr:uid="{066287BD-FB3F-43B2-9280-37DA64F4F485}">
      <text>
        <r>
          <rPr>
            <b/>
            <sz val="8"/>
            <color indexed="10"/>
            <rFont val="Tahoma"/>
            <family val="2"/>
          </rPr>
          <t>Einkommen
Einnahmen</t>
        </r>
      </text>
    </comment>
    <comment ref="C7" authorId="0" shapeId="0" xr:uid="{A174FD80-BE82-48A5-8088-3813A16BAED5}">
      <text>
        <r>
          <rPr>
            <b/>
            <sz val="8"/>
            <color indexed="10"/>
            <rFont val="Tahoma"/>
            <family val="2"/>
          </rPr>
          <t>Einkommen
Einnahmen</t>
        </r>
      </text>
    </comment>
    <comment ref="C8" authorId="0" shapeId="0" xr:uid="{E853EEB9-A434-4B05-9A55-274ABF3A40F2}">
      <text>
        <r>
          <rPr>
            <b/>
            <sz val="8"/>
            <color indexed="10"/>
            <rFont val="Tahoma"/>
            <family val="2"/>
          </rPr>
          <t>Einkommen
Einnahmen</t>
        </r>
      </text>
    </comment>
    <comment ref="F10" authorId="0" shapeId="0" xr:uid="{C2EEDBB9-50F0-4C4C-A255-9EA083CEF699}">
      <text>
        <r>
          <rPr>
            <sz val="8"/>
            <color indexed="81"/>
            <rFont val="Tahoma"/>
            <family val="2"/>
          </rPr>
          <t>optionale Sortierfunktion a oder b oder c; unten wird summiert!</t>
        </r>
      </text>
    </comment>
    <comment ref="C11" authorId="0" shapeId="0" xr:uid="{92242589-9D38-4709-9049-B372DA24FCEB}">
      <text>
        <r>
          <rPr>
            <sz val="8"/>
            <color indexed="10"/>
            <rFont val="Tahoma"/>
            <family val="2"/>
          </rPr>
          <t>wenn Sie mehr Ausgabenzeilen brauchen, dann heben Sie den Schutz auf: Extras/Schutz/Blattschutz aufheben/ dann markieren Sie die ganze Zeile und kopieren die Zeile mit allen Formeln mit der Funktion Ctrl.+</t>
        </r>
        <r>
          <rPr>
            <sz val="8"/>
            <color indexed="81"/>
            <rFont val="Tahoma"/>
            <family val="2"/>
          </rPr>
          <t xml:space="preserve">
</t>
        </r>
      </text>
    </comment>
    <comment ref="C12" authorId="0" shapeId="0" xr:uid="{F2A29B02-2C30-4B47-ABED-700BDC49C399}">
      <text>
        <r>
          <rPr>
            <b/>
            <sz val="10"/>
            <color indexed="10"/>
            <rFont val="Tahoma"/>
            <family val="2"/>
          </rPr>
          <t>Lebensbedarf</t>
        </r>
      </text>
    </comment>
    <comment ref="C13" authorId="0" shapeId="0" xr:uid="{EA819FCA-251C-4BB9-8DA6-5DD4DAA81B70}">
      <text>
        <r>
          <rPr>
            <b/>
            <sz val="10"/>
            <color indexed="10"/>
            <rFont val="Tahoma"/>
            <family val="2"/>
          </rPr>
          <t>Lebensbedarf</t>
        </r>
      </text>
    </comment>
    <comment ref="C14" authorId="0" shapeId="0" xr:uid="{D4DFD6CE-80FD-49AC-88E4-AEBFF80B053A}">
      <text>
        <r>
          <rPr>
            <b/>
            <sz val="10"/>
            <color indexed="10"/>
            <rFont val="Tahoma"/>
            <family val="2"/>
          </rPr>
          <t>Wohnen</t>
        </r>
      </text>
    </comment>
    <comment ref="H14" authorId="0" shapeId="0" xr:uid="{C52FDD7D-4DCD-472A-9902-E3039572388B}">
      <text>
        <r>
          <rPr>
            <sz val="8"/>
            <color indexed="10"/>
            <rFont val="Arial Narrow"/>
            <family val="2"/>
          </rPr>
          <t xml:space="preserve">Achtung: Diese Zelle hat eine Formel. Sie bezieht sich auf separates Tabellenblatt. Sie ist nicht gesperrt. Wenn das Tabellenblatt gebraucht wird, dann  die Formel </t>
        </r>
        <r>
          <rPr>
            <b/>
            <sz val="8"/>
            <color indexed="10"/>
            <rFont val="Arial Narrow"/>
            <family val="2"/>
          </rPr>
          <t>nicht</t>
        </r>
        <r>
          <rPr>
            <sz val="8"/>
            <color indexed="10"/>
            <rFont val="Arial Narrow"/>
            <family val="2"/>
          </rPr>
          <t xml:space="preserve"> überschreiben, oder, wenn bereits überschrieben, wieder den Bezug zum Total des separaten Blatts herstellen!</t>
        </r>
      </text>
    </comment>
    <comment ref="C15" authorId="0" shapeId="0" xr:uid="{A46E699C-27B9-49A8-A231-D66FCF314D5D}">
      <text>
        <r>
          <rPr>
            <b/>
            <sz val="10"/>
            <color indexed="10"/>
            <rFont val="Tahoma"/>
            <family val="2"/>
          </rPr>
          <t>Wohnen</t>
        </r>
      </text>
    </comment>
    <comment ref="I15" authorId="0" shapeId="0" xr:uid="{91458FC1-4E89-49EC-8633-8191A2A44665}">
      <text>
        <r>
          <rPr>
            <sz val="8"/>
            <color indexed="10"/>
            <rFont val="Arial"/>
            <family val="2"/>
          </rPr>
          <t xml:space="preserve">prüfen, ob Häufigkeit stimmt, egal ob in Monaten, Wochen oder Tagen
</t>
        </r>
      </text>
    </comment>
    <comment ref="C16" authorId="0" shapeId="0" xr:uid="{535077D5-8F25-4945-8DD0-B52E0FDB071D}">
      <text>
        <r>
          <rPr>
            <b/>
            <sz val="10"/>
            <color indexed="10"/>
            <rFont val="Tahoma"/>
            <family val="2"/>
          </rPr>
          <t>Wohnen</t>
        </r>
      </text>
    </comment>
    <comment ref="I16" authorId="0" shapeId="0" xr:uid="{3A6E34E8-28EF-41D9-99EC-6B7B1DFF9B8A}">
      <text>
        <r>
          <rPr>
            <sz val="8"/>
            <color indexed="10"/>
            <rFont val="Arial"/>
            <family val="2"/>
          </rPr>
          <t xml:space="preserve">prüfen, ob Häufigkeit stimmt, egal ob in Monaten, Wochen oder Tagen
</t>
        </r>
      </text>
    </comment>
    <comment ref="C17" authorId="0" shapeId="0" xr:uid="{3C39D630-8716-4441-B922-6A462276031B}">
      <text>
        <r>
          <rPr>
            <b/>
            <sz val="10"/>
            <color indexed="10"/>
            <rFont val="Tahoma"/>
            <family val="2"/>
          </rPr>
          <t>Kommunikation</t>
        </r>
      </text>
    </comment>
    <comment ref="C18" authorId="0" shapeId="0" xr:uid="{B13FBCB0-BCCF-41E5-B0B1-F7C7460CB42D}">
      <text>
        <r>
          <rPr>
            <b/>
            <sz val="10"/>
            <color indexed="10"/>
            <rFont val="Tahoma"/>
            <family val="2"/>
          </rPr>
          <t>Kommunikation</t>
        </r>
      </text>
    </comment>
    <comment ref="C19" authorId="0" shapeId="0" xr:uid="{704F8AC8-CD56-40CF-AFD8-13983998AE68}">
      <text>
        <r>
          <rPr>
            <b/>
            <sz val="10"/>
            <color indexed="10"/>
            <rFont val="Tahoma"/>
            <family val="2"/>
          </rPr>
          <t>Kommunikation</t>
        </r>
      </text>
    </comment>
    <comment ref="C20" authorId="0" shapeId="0" xr:uid="{41EA9D27-F8B9-478C-9F85-44939C1D98C0}">
      <text>
        <r>
          <rPr>
            <b/>
            <sz val="10"/>
            <color indexed="10"/>
            <rFont val="Tahoma"/>
            <family val="2"/>
          </rPr>
          <t>Kommunikation</t>
        </r>
      </text>
    </comment>
    <comment ref="I20" authorId="0" shapeId="0" xr:uid="{751A5FB6-4B9F-4663-91E5-5FC43B134868}">
      <text>
        <r>
          <rPr>
            <sz val="8"/>
            <color indexed="10"/>
            <rFont val="Arial"/>
            <family val="2"/>
          </rPr>
          <t xml:space="preserve">prüfen, ob Häufigkeit stimmt, egal ob in Monaten, Wochen oder Tagen
</t>
        </r>
      </text>
    </comment>
    <comment ref="C21" authorId="0" shapeId="0" xr:uid="{6FC441A2-B2E5-4449-BDA4-E11FACAC9EB7}">
      <text>
        <r>
          <rPr>
            <b/>
            <sz val="10"/>
            <color indexed="10"/>
            <rFont val="Tahoma"/>
            <family val="2"/>
          </rPr>
          <t>Kommunikation</t>
        </r>
      </text>
    </comment>
    <comment ref="I21" authorId="0" shapeId="0" xr:uid="{0A8EF82F-ABF4-4D9C-9895-9D37AC9F1AE0}">
      <text>
        <r>
          <rPr>
            <sz val="8"/>
            <color indexed="10"/>
            <rFont val="Arial"/>
            <family val="2"/>
          </rPr>
          <t xml:space="preserve">prüfen, ob Häufigkeit stimmt, egal ob in Monaten, Wochen oder Tagen
</t>
        </r>
      </text>
    </comment>
    <comment ref="C22" authorId="0" shapeId="0" xr:uid="{F2F459E5-D0AF-40A5-B8B0-83C7578A6B8C}">
      <text>
        <r>
          <rPr>
            <b/>
            <sz val="10"/>
            <color indexed="10"/>
            <rFont val="Tahoma"/>
            <family val="2"/>
          </rPr>
          <t xml:space="preserve">Diverses
</t>
        </r>
      </text>
    </comment>
    <comment ref="I22" authorId="0" shapeId="0" xr:uid="{1C98247F-0DE2-4374-A208-138EED6F5D8F}">
      <text>
        <r>
          <rPr>
            <sz val="8"/>
            <color indexed="10"/>
            <rFont val="Arial"/>
            <family val="2"/>
          </rPr>
          <t xml:space="preserve">prüfen, ob Häufigkeit stimmt, egal ob in Monaten, Wochen oder Tagen
</t>
        </r>
      </text>
    </comment>
    <comment ref="C23" authorId="0" shapeId="0" xr:uid="{BE056924-0921-4CC8-A3EF-F63CEE381017}">
      <text>
        <r>
          <rPr>
            <b/>
            <sz val="10"/>
            <color indexed="10"/>
            <rFont val="Tahoma"/>
            <family val="2"/>
          </rPr>
          <t xml:space="preserve">Diverses
</t>
        </r>
      </text>
    </comment>
    <comment ref="C24" authorId="0" shapeId="0" xr:uid="{34705CF4-3C9B-4585-82F1-2AD55B9EF20C}">
      <text>
        <r>
          <rPr>
            <b/>
            <sz val="10"/>
            <color indexed="10"/>
            <rFont val="Tahoma"/>
            <family val="2"/>
          </rPr>
          <t>Gesundheit</t>
        </r>
      </text>
    </comment>
    <comment ref="C25" authorId="0" shapeId="0" xr:uid="{8B94D17B-872C-4194-B6A2-724EC6A99D0D}">
      <text>
        <r>
          <rPr>
            <b/>
            <sz val="10"/>
            <color indexed="10"/>
            <rFont val="Tahoma"/>
            <family val="2"/>
          </rPr>
          <t>Gesundheit</t>
        </r>
      </text>
    </comment>
    <comment ref="C26" authorId="0" shapeId="0" xr:uid="{207BB7A0-2EEE-464B-A42A-A51D4B2AD938}">
      <text>
        <r>
          <rPr>
            <b/>
            <sz val="10"/>
            <color indexed="10"/>
            <rFont val="Tahoma"/>
            <family val="2"/>
          </rPr>
          <t>Gesundheit</t>
        </r>
      </text>
    </comment>
    <comment ref="C27" authorId="0" shapeId="0" xr:uid="{355A60D1-1ACF-454B-95C5-C7A618A36E50}">
      <text>
        <r>
          <rPr>
            <b/>
            <sz val="10"/>
            <color indexed="10"/>
            <rFont val="Tahoma"/>
            <family val="2"/>
          </rPr>
          <t>Gesundheit</t>
        </r>
      </text>
    </comment>
    <comment ref="C28" authorId="0" shapeId="0" xr:uid="{E6FE26A1-0408-4033-BCA9-843909FBEA45}">
      <text>
        <r>
          <rPr>
            <b/>
            <sz val="10"/>
            <color indexed="10"/>
            <rFont val="Tahoma"/>
            <family val="2"/>
          </rPr>
          <t>Gesundheit</t>
        </r>
      </text>
    </comment>
    <comment ref="C29" authorId="0" shapeId="0" xr:uid="{4EDD65AD-F7DD-48B6-B342-EB02780B146A}">
      <text>
        <r>
          <rPr>
            <b/>
            <sz val="10"/>
            <color indexed="10"/>
            <rFont val="Tahoma"/>
            <family val="2"/>
          </rPr>
          <t>Gesundheit</t>
        </r>
      </text>
    </comment>
    <comment ref="H29" authorId="0" shapeId="0" xr:uid="{3B4FD635-D403-4A0A-BF26-854E619C27E5}">
      <text>
        <r>
          <rPr>
            <sz val="8"/>
            <color indexed="10"/>
            <rFont val="Arial Narrow"/>
            <family val="2"/>
          </rPr>
          <t xml:space="preserve">Achtung: Diese Zelle hat eine Formel. Sie bezieht sich auf separates Tabellenblatt. Sie ist gesperrt. Wenn das Tabellenblatt gebraucht wird, dann  die Formel </t>
        </r>
        <r>
          <rPr>
            <b/>
            <sz val="8"/>
            <color indexed="10"/>
            <rFont val="Arial Narrow"/>
            <family val="2"/>
          </rPr>
          <t>nicht</t>
        </r>
        <r>
          <rPr>
            <sz val="8"/>
            <color indexed="10"/>
            <rFont val="Arial Narrow"/>
            <family val="2"/>
          </rPr>
          <t xml:space="preserve"> überschreiben, oder, wenn bereits überschrieben, wieder den Bezug zum Total des separaten Blatts herstellen!</t>
        </r>
      </text>
    </comment>
    <comment ref="C30" authorId="0" shapeId="0" xr:uid="{96BB49AD-F8F0-4F5A-8251-123D1119FA0D}">
      <text>
        <r>
          <rPr>
            <b/>
            <sz val="10"/>
            <color indexed="10"/>
            <rFont val="Tahoma"/>
            <family val="2"/>
          </rPr>
          <t>Steuern</t>
        </r>
      </text>
    </comment>
    <comment ref="C31" authorId="0" shapeId="0" xr:uid="{B141B399-65D0-4246-A6E8-D097048BF62F}">
      <text>
        <r>
          <rPr>
            <b/>
            <sz val="10"/>
            <color indexed="10"/>
            <rFont val="Tahoma"/>
            <family val="2"/>
          </rPr>
          <t>Steuern</t>
        </r>
      </text>
    </comment>
    <comment ref="C32" authorId="0" shapeId="0" xr:uid="{8C143485-3AC6-45A3-9C8A-FD9D69CAAA2F}">
      <text>
        <r>
          <rPr>
            <b/>
            <sz val="10"/>
            <color indexed="10"/>
            <rFont val="Tahoma"/>
            <family val="2"/>
          </rPr>
          <t>Steuern</t>
        </r>
      </text>
    </comment>
    <comment ref="I32" authorId="0" shapeId="0" xr:uid="{A6A654EE-A166-4763-96D7-AE834E25210D}">
      <text>
        <r>
          <rPr>
            <sz val="8"/>
            <color indexed="10"/>
            <rFont val="Arial"/>
            <family val="2"/>
          </rPr>
          <t xml:space="preserve">prüfen, ob Häufigkeit stimmt, egal ob in Monaten, Wochen oder Tagen
</t>
        </r>
      </text>
    </comment>
    <comment ref="C33" authorId="0" shapeId="0" xr:uid="{FDBFBA7A-28CE-489E-A5D6-CEE94E4D5284}">
      <text>
        <r>
          <rPr>
            <b/>
            <sz val="10"/>
            <color indexed="10"/>
            <rFont val="Tahoma"/>
            <family val="2"/>
          </rPr>
          <t>Steuern</t>
        </r>
      </text>
    </comment>
    <comment ref="I33" authorId="0" shapeId="0" xr:uid="{703C7A7D-13CE-4A06-9028-11E941D0FF71}">
      <text>
        <r>
          <rPr>
            <sz val="8"/>
            <color indexed="10"/>
            <rFont val="Arial"/>
            <family val="2"/>
          </rPr>
          <t xml:space="preserve">prüfen, ob Häufigkeit stimmt, egal ob in Monaten, Wochen oder Tagen
</t>
        </r>
      </text>
    </comment>
    <comment ref="C34" authorId="0" shapeId="0" xr:uid="{240D85BC-1CFC-4954-AE71-1F40EA77C6BC}">
      <text>
        <r>
          <rPr>
            <b/>
            <sz val="10"/>
            <color indexed="10"/>
            <rFont val="Tahoma"/>
            <family val="2"/>
          </rPr>
          <t>Steuern</t>
        </r>
      </text>
    </comment>
    <comment ref="I34" authorId="0" shapeId="0" xr:uid="{9999E514-B6CF-4BD7-8743-01171A30FEBC}">
      <text>
        <r>
          <rPr>
            <sz val="8"/>
            <color indexed="10"/>
            <rFont val="Arial"/>
            <family val="2"/>
          </rPr>
          <t xml:space="preserve">prüfen, ob Häufigkeit stimmt, egal ob in Monaten, Wochen oder Tagen
</t>
        </r>
      </text>
    </comment>
    <comment ref="C35" authorId="0" shapeId="0" xr:uid="{A458A9B5-AC9C-447A-B86F-4B0ACAE06E2A}">
      <text>
        <r>
          <rPr>
            <b/>
            <sz val="10"/>
            <color indexed="10"/>
            <rFont val="Tahoma"/>
            <family val="2"/>
          </rPr>
          <t>Mobilität</t>
        </r>
      </text>
    </comment>
    <comment ref="H35" authorId="0" shapeId="0" xr:uid="{91E6C5D9-16F1-4AA9-9803-29EBAD5169ED}">
      <text>
        <r>
          <rPr>
            <sz val="8"/>
            <color indexed="10"/>
            <rFont val="Arial Narrow"/>
            <family val="2"/>
          </rPr>
          <t>Achtung: Diese Zelle hat eine Formel. Sie bezieht sich auf separates Tabellenblatt. Sie ist gesperrt. Wenn das Tabellenblatt nicht gebraucht wird, dann kann die Formel überschrieben werden. Dazu muss der Schutz aufgehoben werden (Extras/Schutz/Blattschutz aufheben)</t>
        </r>
      </text>
    </comment>
    <comment ref="C36" authorId="0" shapeId="0" xr:uid="{F61281FF-C0A1-490C-ACF0-55B8ACD5101E}">
      <text>
        <r>
          <rPr>
            <b/>
            <sz val="10"/>
            <color indexed="10"/>
            <rFont val="Tahoma"/>
            <family val="2"/>
          </rPr>
          <t>Mobilität</t>
        </r>
      </text>
    </comment>
    <comment ref="C37" authorId="0" shapeId="0" xr:uid="{3C63A43D-6E13-4779-BE33-2AB1463D4A27}">
      <text>
        <r>
          <rPr>
            <b/>
            <sz val="10"/>
            <color indexed="10"/>
            <rFont val="Tahoma"/>
            <family val="2"/>
          </rPr>
          <t>Mobilität</t>
        </r>
      </text>
    </comment>
    <comment ref="I37" authorId="0" shapeId="0" xr:uid="{28EAEB51-A01B-4C35-8594-BD3222F4781A}">
      <text>
        <r>
          <rPr>
            <sz val="8"/>
            <color indexed="10"/>
            <rFont val="Arial"/>
            <family val="2"/>
          </rPr>
          <t xml:space="preserve">prüfen, ob Häufigkeit stimmt, egal ob in Monaten, Wochen oder Tagen
</t>
        </r>
      </text>
    </comment>
    <comment ref="C38" authorId="0" shapeId="0" xr:uid="{3BA8A2EA-F818-4831-9374-49A74E8605E5}">
      <text>
        <r>
          <rPr>
            <b/>
            <sz val="10"/>
            <color indexed="10"/>
            <rFont val="Tahoma"/>
            <family val="2"/>
          </rPr>
          <t>Mobilität</t>
        </r>
      </text>
    </comment>
    <comment ref="I38" authorId="0" shapeId="0" xr:uid="{52514AC2-A006-4934-BC45-23FDA07EA6AE}">
      <text>
        <r>
          <rPr>
            <sz val="8"/>
            <color indexed="10"/>
            <rFont val="Arial"/>
            <family val="2"/>
          </rPr>
          <t xml:space="preserve">prüfen, ob Häufigkeit stimmt, egal ob in Monaten, Wochen oder Tagen
</t>
        </r>
      </text>
    </comment>
    <comment ref="C39" authorId="0" shapeId="0" xr:uid="{EF006D26-7DA1-49FF-8709-87F10DF4E396}">
      <text>
        <r>
          <rPr>
            <b/>
            <sz val="10"/>
            <color indexed="10"/>
            <rFont val="Tahoma"/>
            <family val="2"/>
          </rPr>
          <t>Beruf u. Schule</t>
        </r>
      </text>
    </comment>
    <comment ref="I39" authorId="0" shapeId="0" xr:uid="{B18856FC-20BD-467A-92D6-8246177FA53D}">
      <text>
        <r>
          <rPr>
            <sz val="8"/>
            <color indexed="10"/>
            <rFont val="Arial"/>
            <family val="2"/>
          </rPr>
          <t xml:space="preserve">prüfen, ob Häufigkeit stimmt, egal ob in Monaten, Wochen oder Tagen
</t>
        </r>
      </text>
    </comment>
    <comment ref="C40" authorId="0" shapeId="0" xr:uid="{FA4F96F9-8458-4A80-98CD-CEEC9E27DBFA}">
      <text>
        <r>
          <rPr>
            <b/>
            <sz val="10"/>
            <color indexed="10"/>
            <rFont val="Tahoma"/>
            <family val="2"/>
          </rPr>
          <t>Beruf u. Schule</t>
        </r>
      </text>
    </comment>
    <comment ref="C41" authorId="0" shapeId="0" xr:uid="{2E2D5B09-9F76-499E-9447-7417360BA9F2}">
      <text>
        <r>
          <rPr>
            <b/>
            <sz val="10"/>
            <color indexed="10"/>
            <rFont val="Tahoma"/>
            <family val="2"/>
          </rPr>
          <t>Beruf u. Schule</t>
        </r>
      </text>
    </comment>
    <comment ref="C42" authorId="0" shapeId="0" xr:uid="{6C95A011-FD58-416C-AA87-0FAE8D999A3C}">
      <text>
        <r>
          <rPr>
            <b/>
            <sz val="10"/>
            <color indexed="10"/>
            <rFont val="Tahoma"/>
            <family val="2"/>
          </rPr>
          <t>Freizeit, Schönheit, Vergnügen</t>
        </r>
      </text>
    </comment>
    <comment ref="I42" authorId="0" shapeId="0" xr:uid="{AB836016-B0C8-48F7-B93B-322541B5E279}">
      <text>
        <r>
          <rPr>
            <sz val="8"/>
            <color indexed="10"/>
            <rFont val="Arial"/>
            <family val="2"/>
          </rPr>
          <t xml:space="preserve">prüfen, ob Häufigkeit stimmt, egal ob in Monaten, Wochen oder Tagen
</t>
        </r>
      </text>
    </comment>
    <comment ref="C43" authorId="0" shapeId="0" xr:uid="{38392035-5A85-4681-874B-B94CA36E3734}">
      <text>
        <r>
          <rPr>
            <b/>
            <sz val="10"/>
            <color indexed="10"/>
            <rFont val="Tahoma"/>
            <family val="2"/>
          </rPr>
          <t>Freizeit, Schönheit, Vergnügen</t>
        </r>
      </text>
    </comment>
    <comment ref="C44" authorId="0" shapeId="0" xr:uid="{D0F66794-099B-4A1A-BA3A-CB4E465BC9A1}">
      <text>
        <r>
          <rPr>
            <b/>
            <sz val="10"/>
            <color indexed="10"/>
            <rFont val="Tahoma"/>
            <family val="2"/>
          </rPr>
          <t>Freizeit, Schönheit, Vergnügen</t>
        </r>
      </text>
    </comment>
    <comment ref="C45" authorId="0" shapeId="0" xr:uid="{95211FAC-16A1-4F66-8EA4-970484CAFB32}">
      <text>
        <r>
          <rPr>
            <b/>
            <sz val="10"/>
            <color indexed="10"/>
            <rFont val="Tahoma"/>
            <family val="2"/>
          </rPr>
          <t>Freizeit, Schönheit, Vergnügen</t>
        </r>
      </text>
    </comment>
    <comment ref="I45" authorId="0" shapeId="0" xr:uid="{C2D4B3FB-6476-4C38-9335-B0A56CEA6622}">
      <text>
        <r>
          <rPr>
            <sz val="8"/>
            <color indexed="10"/>
            <rFont val="Arial"/>
            <family val="2"/>
          </rPr>
          <t xml:space="preserve">prüfen, ob Häufigkeit stimmt, egal ob in Monaten, Wochen oder Tagen
</t>
        </r>
      </text>
    </comment>
    <comment ref="C46" authorId="0" shapeId="0" xr:uid="{FD304C06-D913-4142-A02A-A2C070061B95}">
      <text>
        <r>
          <rPr>
            <b/>
            <sz val="10"/>
            <color indexed="10"/>
            <rFont val="Tahoma"/>
            <family val="2"/>
          </rPr>
          <t>Freizeit, Schönheit, Vergnügen</t>
        </r>
      </text>
    </comment>
    <comment ref="I46" authorId="0" shapeId="0" xr:uid="{062AC335-9EEF-49A4-BF88-08887BAA96A0}">
      <text>
        <r>
          <rPr>
            <sz val="8"/>
            <color indexed="10"/>
            <rFont val="Arial"/>
            <family val="2"/>
          </rPr>
          <t xml:space="preserve">prüfen, ob Häufigkeit stimmt, egal ob in Monaten, Wochen oder Tagen
</t>
        </r>
      </text>
    </comment>
    <comment ref="C47" authorId="0" shapeId="0" xr:uid="{DB207CAF-F17F-4C80-875B-9211BF5CD5E5}">
      <text>
        <r>
          <rPr>
            <b/>
            <sz val="10"/>
            <color indexed="10"/>
            <rFont val="Tahoma"/>
            <family val="2"/>
          </rPr>
          <t>Freizeit, Schönheit, Vergnügen</t>
        </r>
      </text>
    </comment>
    <comment ref="C48" authorId="0" shapeId="0" xr:uid="{8D63EE93-B22B-4EBC-9D8C-7E5AA7B6E935}">
      <text>
        <r>
          <rPr>
            <b/>
            <sz val="10"/>
            <color indexed="10"/>
            <rFont val="Tahoma"/>
            <family val="2"/>
          </rPr>
          <t>Freizeit, Schönheit, Vergnügen</t>
        </r>
      </text>
    </comment>
    <comment ref="C49" authorId="0" shapeId="0" xr:uid="{E598B647-6042-48DE-9432-972C95A53C54}">
      <text>
        <r>
          <rPr>
            <b/>
            <sz val="10"/>
            <color indexed="10"/>
            <rFont val="Tahoma"/>
            <family val="2"/>
          </rPr>
          <t>Freizeit, Schönheit, Vergnügen</t>
        </r>
      </text>
    </comment>
    <comment ref="C50" authorId="0" shapeId="0" xr:uid="{C54D3663-DA1B-4D21-A251-14E501472410}">
      <text>
        <r>
          <rPr>
            <b/>
            <sz val="10"/>
            <color indexed="10"/>
            <rFont val="Tahoma"/>
            <family val="2"/>
          </rPr>
          <t>Freizeit, Schönheit, Vergnügen</t>
        </r>
      </text>
    </comment>
    <comment ref="I50" authorId="0" shapeId="0" xr:uid="{2D81691A-C829-47B6-8DB2-48428E8C0441}">
      <text>
        <r>
          <rPr>
            <sz val="8"/>
            <color indexed="10"/>
            <rFont val="Arial"/>
            <family val="2"/>
          </rPr>
          <t xml:space="preserve">prüfen, ob Häufigkeit stimmt, egal ob in Monaten, Wochen oder Tagen
</t>
        </r>
      </text>
    </comment>
    <comment ref="C51" authorId="0" shapeId="0" xr:uid="{5B2412E1-0C31-4B9D-ACAA-ED3D9886890C}">
      <text>
        <r>
          <rPr>
            <b/>
            <sz val="10"/>
            <color indexed="10"/>
            <rFont val="Tahoma"/>
            <family val="2"/>
          </rPr>
          <t>Freizeit, Schönheit, Vergnügen</t>
        </r>
      </text>
    </comment>
    <comment ref="C52" authorId="0" shapeId="0" xr:uid="{70C9C06B-D635-4048-A4D1-4F0B16DA8B81}">
      <text>
        <r>
          <rPr>
            <b/>
            <sz val="10"/>
            <color indexed="10"/>
            <rFont val="Tahoma"/>
            <family val="2"/>
          </rPr>
          <t>Freizeit, Schönheit, Vergnügen</t>
        </r>
      </text>
    </comment>
    <comment ref="I52" authorId="0" shapeId="0" xr:uid="{6642BD7C-B9E7-4087-83D6-EA137DF0D8DD}">
      <text>
        <r>
          <rPr>
            <sz val="8"/>
            <color indexed="10"/>
            <rFont val="Arial"/>
            <family val="2"/>
          </rPr>
          <t xml:space="preserve">prüfen, ob Häufigkeit stimmt, egal ob in Monaten, Wochen oder Tagen
</t>
        </r>
      </text>
    </comment>
    <comment ref="C53" authorId="0" shapeId="0" xr:uid="{0D2CCBB2-B4CE-448E-B074-0168EA3FADBD}">
      <text>
        <r>
          <rPr>
            <b/>
            <sz val="10"/>
            <color indexed="10"/>
            <rFont val="Tahoma"/>
            <family val="2"/>
          </rPr>
          <t>Freizeit, Schönheit, Vergnügen</t>
        </r>
      </text>
    </comment>
    <comment ref="I53" authorId="0" shapeId="0" xr:uid="{98277402-B73F-43FE-A9FC-F6FEE818A01B}">
      <text>
        <r>
          <rPr>
            <sz val="8"/>
            <color indexed="10"/>
            <rFont val="Arial"/>
            <family val="2"/>
          </rPr>
          <t xml:space="preserve">prüfen, ob Häufigkeit stimmt, egal ob in Monaten, Wochen oder Tagen
</t>
        </r>
      </text>
    </comment>
    <comment ref="C54" authorId="0" shapeId="0" xr:uid="{EF4485A5-8FC6-4F0F-81E5-5AD26D17E360}">
      <text>
        <r>
          <rPr>
            <b/>
            <sz val="10"/>
            <color indexed="10"/>
            <rFont val="Tahoma"/>
            <family val="2"/>
          </rPr>
          <t xml:space="preserve">Diverses
</t>
        </r>
      </text>
    </comment>
    <comment ref="H54" authorId="0" shapeId="0" xr:uid="{C650AAF7-1582-4238-9300-50B4325DE16E}">
      <text>
        <r>
          <rPr>
            <sz val="8"/>
            <color indexed="10"/>
            <rFont val="Arial Narrow"/>
            <family val="2"/>
          </rPr>
          <t>Achtung: Diese Zelle hat eine Formel. Sie bezieht sich auf separates Tabellenblatt. Sie ist gesperrt. Wenn das Tabellenblatt nicht gebraucht wird, dann kann die Formel überschrieben werden. Dazu muss der Schutz aufgehoben werden (Extras/Schutz/Blattschutz aufheben)</t>
        </r>
      </text>
    </comment>
    <comment ref="C55" authorId="0" shapeId="0" xr:uid="{55D12413-7049-40AC-AD13-3C610D9C9986}">
      <text>
        <r>
          <rPr>
            <b/>
            <sz val="10"/>
            <color indexed="10"/>
            <rFont val="Tahoma"/>
            <family val="2"/>
          </rPr>
          <t xml:space="preserve">Diverses
</t>
        </r>
      </text>
    </comment>
    <comment ref="H55" authorId="0" shapeId="0" xr:uid="{FDDDF61C-E182-46CA-AD3E-A902D8E50EE5}">
      <text>
        <r>
          <rPr>
            <sz val="8"/>
            <color indexed="10"/>
            <rFont val="Arial Narrow"/>
            <family val="2"/>
          </rPr>
          <t>Achtung: Diese Zelle hat eine Formel. Sie bezieht sich auf separates Tabellenblatt. Sie ist gesperrt. Wenn das Tabellenblatt nicht gebraucht wird, dann kann die Formel überschrieben werden. Dazu muss der Schutz aufgehoben werden (Extras/Schutz/Blattschutz aufheben)</t>
        </r>
      </text>
    </comment>
    <comment ref="C56" authorId="0" shapeId="0" xr:uid="{BAE7E4B2-2907-462F-AFC8-B29FCD887EC8}">
      <text>
        <r>
          <rPr>
            <b/>
            <sz val="10"/>
            <color indexed="10"/>
            <rFont val="Tahoma"/>
            <family val="2"/>
          </rPr>
          <t xml:space="preserve">Diverses
</t>
        </r>
      </text>
    </comment>
    <comment ref="H56" authorId="0" shapeId="0" xr:uid="{1105A8A3-65B5-41EB-AEE4-1D473DEB0FBD}">
      <text>
        <r>
          <rPr>
            <sz val="8"/>
            <color indexed="10"/>
            <rFont val="Arial Narrow"/>
            <family val="2"/>
          </rPr>
          <t>Achtung: Diese Zelle hat eine Formel. Sie bezieht sich auf separates Tabellenblatt. Sie ist gesperrt. Wenn das Tabellenblatt nicht gebraucht wird, dann kann die Formel überschrieben werden. Dazu muss der Schutz aufgehoben werden (Extras/Schutz/Blattschutz aufheben)</t>
        </r>
      </text>
    </comment>
    <comment ref="C57" authorId="0" shapeId="0" xr:uid="{CC0583E1-478B-40C6-A63D-4091323B569E}">
      <text>
        <r>
          <rPr>
            <b/>
            <sz val="10"/>
            <color indexed="10"/>
            <rFont val="Tahoma"/>
            <family val="2"/>
          </rPr>
          <t xml:space="preserve">Diverses
</t>
        </r>
      </text>
    </comment>
    <comment ref="C58" authorId="0" shapeId="0" xr:uid="{98BB539E-1FE0-424D-9115-79BBC4ED22E6}">
      <text>
        <r>
          <rPr>
            <b/>
            <sz val="10"/>
            <color indexed="10"/>
            <rFont val="Tahoma"/>
            <family val="2"/>
          </rPr>
          <t xml:space="preserve">Diverses
</t>
        </r>
      </text>
    </comment>
    <comment ref="I58" authorId="0" shapeId="0" xr:uid="{8481E695-6680-4427-873A-80AE8AD40F9B}">
      <text>
        <r>
          <rPr>
            <sz val="8"/>
            <color indexed="10"/>
            <rFont val="Arial"/>
            <family val="2"/>
          </rPr>
          <t xml:space="preserve">prüfen, ob Häufigkeit stimmt, egal ob in Monaten, Wochen oder Tagen
</t>
        </r>
      </text>
    </comment>
    <comment ref="C59" authorId="0" shapeId="0" xr:uid="{949A7CDE-1238-4761-B832-8BF17A91F88D}">
      <text>
        <r>
          <rPr>
            <b/>
            <sz val="10"/>
            <color indexed="10"/>
            <rFont val="Tahoma"/>
            <family val="2"/>
          </rPr>
          <t xml:space="preserve">Diverses
</t>
        </r>
      </text>
    </comment>
    <comment ref="I59" authorId="0" shapeId="0" xr:uid="{64A55952-0F85-4167-B55D-EC952F3D817C}">
      <text>
        <r>
          <rPr>
            <sz val="8"/>
            <color indexed="10"/>
            <rFont val="Arial"/>
            <family val="2"/>
          </rPr>
          <t xml:space="preserve">prüfen, ob Häufigkeit stimmt, egal ob in Monaten, Wochen oder Tagen
</t>
        </r>
      </text>
    </comment>
    <comment ref="C60" authorId="0" shapeId="0" xr:uid="{91D12715-1E0F-4A3F-9AD2-5D80BDFC1B2A}">
      <text>
        <r>
          <rPr>
            <b/>
            <sz val="10"/>
            <color indexed="10"/>
            <rFont val="Tahoma"/>
            <family val="2"/>
          </rPr>
          <t xml:space="preserve">Diverses
</t>
        </r>
      </text>
    </comment>
    <comment ref="C61" authorId="0" shapeId="0" xr:uid="{A080D9CE-622F-49B1-9620-295D12AA5677}">
      <text>
        <r>
          <rPr>
            <b/>
            <sz val="10"/>
            <color indexed="10"/>
            <rFont val="Tahoma"/>
            <family val="2"/>
          </rPr>
          <t xml:space="preserve">Diverses
</t>
        </r>
      </text>
    </comment>
    <comment ref="C62" authorId="0" shapeId="0" xr:uid="{36C668A3-60D5-44CA-BCA4-37485386DF6D}">
      <text>
        <r>
          <rPr>
            <b/>
            <sz val="10"/>
            <color indexed="10"/>
            <rFont val="Tahoma"/>
            <family val="2"/>
          </rPr>
          <t xml:space="preserve">Diverses
</t>
        </r>
      </text>
    </comment>
    <comment ref="C63" authorId="0" shapeId="0" xr:uid="{6549F2F1-B080-4F7C-8387-9F2542B77318}">
      <text>
        <r>
          <rPr>
            <b/>
            <sz val="10"/>
            <color indexed="10"/>
            <rFont val="Tahoma"/>
            <family val="2"/>
          </rPr>
          <t xml:space="preserve">Diverses
</t>
        </r>
      </text>
    </comment>
    <comment ref="C67" authorId="0" shapeId="0" xr:uid="{12E62EC2-9E47-47AB-BF5E-3E66821FD5B4}">
      <text>
        <r>
          <rPr>
            <b/>
            <sz val="10"/>
            <color indexed="10"/>
            <rFont val="Tahoma"/>
            <family val="2"/>
          </rPr>
          <t>Angestrebter Überschuss</t>
        </r>
      </text>
    </comment>
    <comment ref="C68" authorId="0" shapeId="0" xr:uid="{8FDA00AA-1975-4209-B997-E137B39A3C9B}">
      <text>
        <r>
          <rPr>
            <b/>
            <sz val="10"/>
            <color indexed="10"/>
            <rFont val="Tahoma"/>
            <family val="2"/>
          </rPr>
          <t>Angestrebter Überschuss</t>
        </r>
      </text>
    </comment>
    <comment ref="C69" authorId="0" shapeId="0" xr:uid="{9F3E7386-A3B9-476E-B165-7E899750A320}">
      <text>
        <r>
          <rPr>
            <b/>
            <sz val="10"/>
            <color indexed="10"/>
            <rFont val="Tahoma"/>
            <family val="2"/>
          </rPr>
          <t>Angestrebter Überschuss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m.claussen</author>
  </authors>
  <commentList>
    <comment ref="C5" authorId="0" shapeId="0" xr:uid="{D446D873-B183-4B0A-88C3-ECF0143B40C1}">
      <text>
        <r>
          <rPr>
            <sz val="8"/>
            <color indexed="10"/>
            <rFont val="Tahoma"/>
            <family val="2"/>
          </rPr>
          <t>wenn Sie mehr Ausgabenzeilen brauchen, dann heben Sie den Schutz auf: Extras/Schutz/Blattschutz aufheben/ dann markieren Sie die ganze Zeile und kopieren die Zeile mit allen Formeln mit der Funktion Ctrl.+</t>
        </r>
        <r>
          <rPr>
            <sz val="8"/>
            <color indexed="81"/>
            <rFont val="Tahoma"/>
            <family val="2"/>
          </rPr>
          <t xml:space="preserve">
</t>
        </r>
      </text>
    </comment>
    <comment ref="C6" authorId="0" shapeId="0" xr:uid="{0D54AE9D-3832-4FA1-B062-A861FACAEF60}">
      <text>
        <r>
          <rPr>
            <b/>
            <sz val="10"/>
            <color indexed="10"/>
            <rFont val="Tahoma"/>
            <family val="2"/>
          </rPr>
          <t>Lebensbedarf</t>
        </r>
      </text>
    </comment>
    <comment ref="C7" authorId="0" shapeId="0" xr:uid="{64423AF8-F767-4803-80BC-DB23510AF7A2}">
      <text>
        <r>
          <rPr>
            <b/>
            <sz val="10"/>
            <color indexed="10"/>
            <rFont val="Tahoma"/>
            <family val="2"/>
          </rPr>
          <t>Kommunikation</t>
        </r>
      </text>
    </comment>
    <comment ref="C8" authorId="0" shapeId="0" xr:uid="{C76B8CFE-7067-4F67-A12D-856BEED538DE}">
      <text>
        <r>
          <rPr>
            <b/>
            <sz val="10"/>
            <color indexed="10"/>
            <rFont val="Tahoma"/>
            <family val="2"/>
          </rPr>
          <t>Kommunikation</t>
        </r>
      </text>
    </comment>
    <comment ref="I8" authorId="0" shapeId="0" xr:uid="{D00A8097-6350-4900-944E-7AE7EBE577C0}">
      <text>
        <r>
          <rPr>
            <sz val="8"/>
            <color indexed="10"/>
            <rFont val="Arial"/>
            <family val="2"/>
          </rPr>
          <t xml:space="preserve">prüfen, ob Häufigkeit stimmt, egal ob in Monaten, Wochen oder Tagen
</t>
        </r>
      </text>
    </comment>
    <comment ref="C9" authorId="0" shapeId="0" xr:uid="{20A48EC0-74C2-4F58-B631-69BDA6D21729}">
      <text>
        <r>
          <rPr>
            <b/>
            <sz val="10"/>
            <color indexed="10"/>
            <rFont val="Tahoma"/>
            <family val="2"/>
          </rPr>
          <t xml:space="preserve">Diverses
</t>
        </r>
      </text>
    </comment>
    <comment ref="C10" authorId="0" shapeId="0" xr:uid="{05298218-ECD9-438E-BAB4-B1A9887538B0}">
      <text>
        <r>
          <rPr>
            <b/>
            <sz val="10"/>
            <color indexed="10"/>
            <rFont val="Tahoma"/>
            <family val="2"/>
          </rPr>
          <t>Mobilität</t>
        </r>
      </text>
    </comment>
    <comment ref="C11" authorId="0" shapeId="0" xr:uid="{3B20E295-3D9F-4D24-8D8B-2FA2B85F5933}">
      <text>
        <r>
          <rPr>
            <b/>
            <sz val="10"/>
            <color indexed="10"/>
            <rFont val="Tahoma"/>
            <family val="2"/>
          </rPr>
          <t>Mobilität</t>
        </r>
      </text>
    </comment>
    <comment ref="C12" authorId="0" shapeId="0" xr:uid="{C3F3EF87-6E54-4CA8-BBCE-CC9E342E5EF9}">
      <text>
        <r>
          <rPr>
            <b/>
            <sz val="10"/>
            <color indexed="10"/>
            <rFont val="Tahoma"/>
            <family val="2"/>
          </rPr>
          <t>Mobilität</t>
        </r>
      </text>
    </comment>
    <comment ref="I12" authorId="0" shapeId="0" xr:uid="{AB072E58-3A07-4282-B7D2-05948F752627}">
      <text>
        <r>
          <rPr>
            <sz val="8"/>
            <color indexed="10"/>
            <rFont val="Arial"/>
            <family val="2"/>
          </rPr>
          <t xml:space="preserve">prüfen, ob Häufigkeit stimmt, egal ob in Monaten, Wochen oder Tagen
</t>
        </r>
      </text>
    </comment>
    <comment ref="C13" authorId="0" shapeId="0" xr:uid="{0751B9AF-39EF-4C79-B659-F0D9722C3FB8}">
      <text>
        <r>
          <rPr>
            <b/>
            <sz val="10"/>
            <color indexed="10"/>
            <rFont val="Tahoma"/>
            <family val="2"/>
          </rPr>
          <t>Mobilität</t>
        </r>
      </text>
    </comment>
    <comment ref="I13" authorId="0" shapeId="0" xr:uid="{D25DDB6D-D14E-4042-AABE-9792760E5B23}">
      <text>
        <r>
          <rPr>
            <sz val="8"/>
            <color indexed="10"/>
            <rFont val="Arial"/>
            <family val="2"/>
          </rPr>
          <t xml:space="preserve">prüfen, ob Häufigkeit stimmt, egal ob in Monaten, Wochen oder Tagen
</t>
        </r>
      </text>
    </comment>
    <comment ref="C14" authorId="0" shapeId="0" xr:uid="{B31D5ECE-D497-4436-AEB2-8B8EF7638855}">
      <text>
        <r>
          <rPr>
            <b/>
            <sz val="10"/>
            <color indexed="10"/>
            <rFont val="Tahoma"/>
            <family val="2"/>
          </rPr>
          <t>Beruf u. Schule</t>
        </r>
      </text>
    </comment>
    <comment ref="I14" authorId="0" shapeId="0" xr:uid="{2679BAAC-26A4-4287-8972-9424E03C6D8B}">
      <text>
        <r>
          <rPr>
            <sz val="8"/>
            <color indexed="10"/>
            <rFont val="Arial"/>
            <family val="2"/>
          </rPr>
          <t xml:space="preserve">prüfen, ob Häufigkeit stimmt, egal ob in Monaten, Wochen oder Tagen
</t>
        </r>
      </text>
    </comment>
    <comment ref="C15" authorId="0" shapeId="0" xr:uid="{30CB5A52-AD32-48BF-9CC3-C45502961969}">
      <text>
        <r>
          <rPr>
            <b/>
            <sz val="10"/>
            <color indexed="10"/>
            <rFont val="Tahoma"/>
            <family val="2"/>
          </rPr>
          <t>Beruf u. Schule</t>
        </r>
      </text>
    </comment>
    <comment ref="C16" authorId="0" shapeId="0" xr:uid="{D7DE2C51-EDCA-45E2-9305-D2DB4869877B}">
      <text>
        <r>
          <rPr>
            <b/>
            <sz val="10"/>
            <color indexed="10"/>
            <rFont val="Tahoma"/>
            <family val="2"/>
          </rPr>
          <t>Beruf u. Schule</t>
        </r>
      </text>
    </comment>
    <comment ref="C17" authorId="0" shapeId="0" xr:uid="{5F4FA019-365A-4FC1-A865-C318F97E0970}">
      <text>
        <r>
          <rPr>
            <b/>
            <sz val="10"/>
            <color indexed="10"/>
            <rFont val="Tahoma"/>
            <family val="2"/>
          </rPr>
          <t>Freizeit, Schönheit, Vergnügen</t>
        </r>
      </text>
    </comment>
    <comment ref="I17" authorId="0" shapeId="0" xr:uid="{1E2ED3BB-09C4-45F7-8E9D-0967944A24C2}">
      <text>
        <r>
          <rPr>
            <sz val="8"/>
            <color indexed="10"/>
            <rFont val="Arial"/>
            <family val="2"/>
          </rPr>
          <t xml:space="preserve">prüfen, ob Häufigkeit stimmt, egal ob in Monaten, Wochen oder Tagen
</t>
        </r>
      </text>
    </comment>
    <comment ref="C18" authorId="0" shapeId="0" xr:uid="{10B95E0C-D7C4-4E84-BAA0-B80F0A56EF76}">
      <text>
        <r>
          <rPr>
            <b/>
            <sz val="10"/>
            <color indexed="10"/>
            <rFont val="Tahoma"/>
            <family val="2"/>
          </rPr>
          <t>Freizeit, Schönheit, Vergnügen</t>
        </r>
      </text>
    </comment>
    <comment ref="C19" authorId="0" shapeId="0" xr:uid="{C20F4959-E122-4E7A-86FA-3EC5DF7F8135}">
      <text>
        <r>
          <rPr>
            <b/>
            <sz val="10"/>
            <color indexed="10"/>
            <rFont val="Tahoma"/>
            <family val="2"/>
          </rPr>
          <t>Freizeit, Schönheit, Vergnügen</t>
        </r>
      </text>
    </comment>
    <comment ref="C20" authorId="0" shapeId="0" xr:uid="{D0BABC83-F7B9-4423-9F3C-5BCFCC51CFFD}">
      <text>
        <r>
          <rPr>
            <b/>
            <sz val="10"/>
            <color indexed="10"/>
            <rFont val="Tahoma"/>
            <family val="2"/>
          </rPr>
          <t>Freizeit, Schönheit, Vergnügen</t>
        </r>
      </text>
    </comment>
    <comment ref="I20" authorId="0" shapeId="0" xr:uid="{78A3B23A-743D-4073-B19D-25411B7FFC50}">
      <text>
        <r>
          <rPr>
            <sz val="8"/>
            <color indexed="10"/>
            <rFont val="Arial"/>
            <family val="2"/>
          </rPr>
          <t xml:space="preserve">prüfen, ob Häufigkeit stimmt, egal ob in Monaten, Wochen oder Tagen
</t>
        </r>
      </text>
    </comment>
    <comment ref="C21" authorId="0" shapeId="0" xr:uid="{17135261-FEE7-47DB-A3A7-3962E0E205AB}">
      <text>
        <r>
          <rPr>
            <b/>
            <sz val="10"/>
            <color indexed="10"/>
            <rFont val="Tahoma"/>
            <family val="2"/>
          </rPr>
          <t>Freizeit, Schönheit, Vergnügen</t>
        </r>
      </text>
    </comment>
    <comment ref="I21" authorId="0" shapeId="0" xr:uid="{F5932966-FC68-429E-B7CD-0CE75BE3C2C2}">
      <text>
        <r>
          <rPr>
            <sz val="8"/>
            <color indexed="10"/>
            <rFont val="Arial"/>
            <family val="2"/>
          </rPr>
          <t xml:space="preserve">prüfen, ob Häufigkeit stimmt, egal ob in Monaten, Wochen oder Tagen
</t>
        </r>
      </text>
    </comment>
    <comment ref="C22" authorId="0" shapeId="0" xr:uid="{90541FA8-0DE9-4805-AD34-123433172BD3}">
      <text>
        <r>
          <rPr>
            <b/>
            <sz val="10"/>
            <color indexed="10"/>
            <rFont val="Tahoma"/>
            <family val="2"/>
          </rPr>
          <t>Freizeit, Schönheit, Vergnügen</t>
        </r>
      </text>
    </comment>
    <comment ref="C23" authorId="0" shapeId="0" xr:uid="{D0BD2F04-5BC3-4DFF-B9B1-1F396AB0401F}">
      <text>
        <r>
          <rPr>
            <b/>
            <sz val="10"/>
            <color indexed="10"/>
            <rFont val="Tahoma"/>
            <family val="2"/>
          </rPr>
          <t>Freizeit, Schönheit, Vergnügen</t>
        </r>
      </text>
    </comment>
    <comment ref="C24" authorId="0" shapeId="0" xr:uid="{70AA9B27-FE24-416B-A327-96028DC0E02D}">
      <text>
        <r>
          <rPr>
            <b/>
            <sz val="10"/>
            <color indexed="10"/>
            <rFont val="Tahoma"/>
            <family val="2"/>
          </rPr>
          <t>Freizeit, Schönheit, Vergnügen</t>
        </r>
      </text>
    </comment>
    <comment ref="I24" authorId="0" shapeId="0" xr:uid="{855703D3-4CAE-40DE-BB15-E316B457E3D6}">
      <text>
        <r>
          <rPr>
            <sz val="8"/>
            <color indexed="10"/>
            <rFont val="Arial"/>
            <family val="2"/>
          </rPr>
          <t xml:space="preserve">prüfen, ob Häufigkeit stimmt, egal ob in Monaten, Wochen oder Tagen
</t>
        </r>
      </text>
    </comment>
    <comment ref="C25" authorId="0" shapeId="0" xr:uid="{19F8462C-B69B-4B57-91E8-5A4BCF781DA1}">
      <text>
        <r>
          <rPr>
            <b/>
            <sz val="10"/>
            <color indexed="10"/>
            <rFont val="Tahoma"/>
            <family val="2"/>
          </rPr>
          <t>Freizeit, Schönheit, Vergnügen</t>
        </r>
      </text>
    </comment>
    <comment ref="I25" authorId="0" shapeId="0" xr:uid="{249F21AA-69AC-40E0-8928-ECA5187E2345}">
      <text>
        <r>
          <rPr>
            <sz val="8"/>
            <color indexed="10"/>
            <rFont val="Arial"/>
            <family val="2"/>
          </rPr>
          <t xml:space="preserve">prüfen, ob Häufigkeit stimmt, egal ob in Monaten, Wochen oder Tagen
</t>
        </r>
      </text>
    </comment>
    <comment ref="C26" authorId="0" shapeId="0" xr:uid="{7090AC4B-2C10-4F22-B8F8-E765E9684971}">
      <text>
        <r>
          <rPr>
            <b/>
            <sz val="10"/>
            <color indexed="10"/>
            <rFont val="Tahoma"/>
            <family val="2"/>
          </rPr>
          <t>Freizeit, Schönheit, Vergnügen</t>
        </r>
      </text>
    </comment>
    <comment ref="I26" authorId="0" shapeId="0" xr:uid="{029D1409-FDD9-4A45-9ED2-7E209F2B1EF2}">
      <text>
        <r>
          <rPr>
            <sz val="8"/>
            <color indexed="10"/>
            <rFont val="Arial"/>
            <family val="2"/>
          </rPr>
          <t xml:space="preserve">prüfen, ob Häufigkeit stimmt, egal ob in Monaten, Wochen oder Tagen
</t>
        </r>
      </text>
    </comment>
    <comment ref="C27" authorId="0" shapeId="0" xr:uid="{74C7930A-DBC8-49A1-B7DE-7DAC01513B7C}">
      <text>
        <r>
          <rPr>
            <b/>
            <sz val="10"/>
            <color indexed="10"/>
            <rFont val="Tahoma"/>
            <family val="2"/>
          </rPr>
          <t xml:space="preserve">Diverses
</t>
        </r>
      </text>
    </comment>
    <comment ref="I27" authorId="0" shapeId="0" xr:uid="{853EB2AE-07E5-461F-B411-B01732504460}">
      <text>
        <r>
          <rPr>
            <sz val="8"/>
            <color indexed="10"/>
            <rFont val="Arial"/>
            <family val="2"/>
          </rPr>
          <t xml:space="preserve">prüfen, ob Häufigkeit stimmt, egal ob in Monaten, Wochen oder Tagen
</t>
        </r>
      </text>
    </comment>
    <comment ref="C28" authorId="0" shapeId="0" xr:uid="{D00E19ED-F0CA-4EFC-8E44-D2D1C7C6A89E}">
      <text>
        <r>
          <rPr>
            <b/>
            <sz val="10"/>
            <color indexed="10"/>
            <rFont val="Tahoma"/>
            <family val="2"/>
          </rPr>
          <t xml:space="preserve">Diverses
</t>
        </r>
      </text>
    </comment>
    <comment ref="I28" authorId="0" shapeId="0" xr:uid="{75C18D5E-0D5F-449F-AC5B-39F3D293321D}">
      <text>
        <r>
          <rPr>
            <sz val="8"/>
            <color indexed="10"/>
            <rFont val="Arial"/>
            <family val="2"/>
          </rPr>
          <t xml:space="preserve">prüfen, ob Häufigkeit stimmt, egal ob in Monaten, Wochen oder Tagen
</t>
        </r>
      </text>
    </comment>
    <comment ref="C29" authorId="0" shapeId="0" xr:uid="{86C45F89-06E4-495B-B7D5-4814C15B9B37}">
      <text>
        <r>
          <rPr>
            <b/>
            <sz val="10"/>
            <color indexed="10"/>
            <rFont val="Tahoma"/>
            <family val="2"/>
          </rPr>
          <t xml:space="preserve">Diverses
</t>
        </r>
      </text>
    </comment>
    <comment ref="C30" authorId="0" shapeId="0" xr:uid="{E5B52476-65E7-463E-B048-4AAEA2E05274}">
      <text>
        <r>
          <rPr>
            <b/>
            <sz val="10"/>
            <color indexed="10"/>
            <rFont val="Tahoma"/>
            <family val="2"/>
          </rPr>
          <t xml:space="preserve">Diverses
</t>
        </r>
      </text>
    </comment>
    <comment ref="C31" authorId="0" shapeId="0" xr:uid="{21B5D7FE-A3F6-45B0-8F4F-57A296E20A73}">
      <text>
        <r>
          <rPr>
            <b/>
            <sz val="10"/>
            <color indexed="10"/>
            <rFont val="Tahoma"/>
            <family val="2"/>
          </rPr>
          <t xml:space="preserve">Diverses
</t>
        </r>
      </text>
    </comment>
    <comment ref="C35" authorId="0" shapeId="0" xr:uid="{1012624F-4283-40ED-923A-C19C8FADACD4}">
      <text>
        <r>
          <rPr>
            <b/>
            <sz val="10"/>
            <color indexed="10"/>
            <rFont val="Tahoma"/>
            <family val="2"/>
          </rPr>
          <t>Angestrebter Überschuss</t>
        </r>
      </text>
    </comment>
    <comment ref="C36" authorId="0" shapeId="0" xr:uid="{EA9DB6D4-848D-4069-AF3F-02D6E6EB5CFD}">
      <text>
        <r>
          <rPr>
            <b/>
            <sz val="10"/>
            <color indexed="10"/>
            <rFont val="Tahoma"/>
            <family val="2"/>
          </rPr>
          <t>Angestrebter Überschuss</t>
        </r>
      </text>
    </comment>
    <comment ref="C37" authorId="0" shapeId="0" xr:uid="{8E486776-1649-4582-8845-041E6D7B1263}">
      <text>
        <r>
          <rPr>
            <b/>
            <sz val="10"/>
            <color indexed="10"/>
            <rFont val="Tahoma"/>
            <family val="2"/>
          </rPr>
          <t>Angestrebter Überschuss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m.claussen</author>
  </authors>
  <commentList>
    <comment ref="C5" authorId="0" shapeId="0" xr:uid="{64D3C123-39C9-4ED4-AAEE-DB5386C3EF41}">
      <text>
        <r>
          <rPr>
            <sz val="8"/>
            <color indexed="10"/>
            <rFont val="Tahoma"/>
            <family val="2"/>
          </rPr>
          <t>wenn Sie mehr Ausgabenzeilen brauchen, dann heben Sie den Schutz auf: Extras/Schutz/Blattschutz aufheben/ dann markieren Sie die ganze Zeile und kopieren die Zeile mit allen Formeln mit der Funktion Ctrl.+</t>
        </r>
        <r>
          <rPr>
            <sz val="8"/>
            <color indexed="81"/>
            <rFont val="Tahoma"/>
            <family val="2"/>
          </rPr>
          <t xml:space="preserve">
</t>
        </r>
      </text>
    </comment>
    <comment ref="C6" authorId="0" shapeId="0" xr:uid="{D6012343-232B-4DEB-92B6-03229754CDB4}">
      <text>
        <r>
          <rPr>
            <b/>
            <sz val="10"/>
            <color indexed="10"/>
            <rFont val="Tahoma"/>
            <family val="2"/>
          </rPr>
          <t>Lebensbedarf</t>
        </r>
      </text>
    </comment>
    <comment ref="C7" authorId="0" shapeId="0" xr:uid="{475BDBA2-4D4F-4728-ACF0-F9195498B361}">
      <text>
        <r>
          <rPr>
            <b/>
            <sz val="10"/>
            <color indexed="10"/>
            <rFont val="Tahoma"/>
            <family val="2"/>
          </rPr>
          <t>Kommunikation</t>
        </r>
      </text>
    </comment>
    <comment ref="C8" authorId="0" shapeId="0" xr:uid="{37042B8A-E381-4B8F-865A-E004801AF7D8}">
      <text>
        <r>
          <rPr>
            <b/>
            <sz val="10"/>
            <color indexed="10"/>
            <rFont val="Tahoma"/>
            <family val="2"/>
          </rPr>
          <t>Kommunikation</t>
        </r>
      </text>
    </comment>
    <comment ref="I8" authorId="0" shapeId="0" xr:uid="{F859D319-3A32-406A-8666-60C045A31B46}">
      <text>
        <r>
          <rPr>
            <sz val="8"/>
            <color indexed="10"/>
            <rFont val="Arial"/>
            <family val="2"/>
          </rPr>
          <t xml:space="preserve">prüfen, ob Häufigkeit stimmt, egal ob in Monaten, Wochen oder Tagen
</t>
        </r>
      </text>
    </comment>
    <comment ref="C9" authorId="0" shapeId="0" xr:uid="{400E002E-E7AB-495D-9780-C87625A09CDB}">
      <text>
        <r>
          <rPr>
            <b/>
            <sz val="10"/>
            <color indexed="10"/>
            <rFont val="Tahoma"/>
            <family val="2"/>
          </rPr>
          <t xml:space="preserve">Diverses
</t>
        </r>
      </text>
    </comment>
    <comment ref="C10" authorId="0" shapeId="0" xr:uid="{3E557E26-9AF8-4DC7-8720-C4444AE63663}">
      <text>
        <r>
          <rPr>
            <b/>
            <sz val="10"/>
            <color indexed="10"/>
            <rFont val="Tahoma"/>
            <family val="2"/>
          </rPr>
          <t>Mobilität</t>
        </r>
      </text>
    </comment>
    <comment ref="C11" authorId="0" shapeId="0" xr:uid="{5CF52D85-D2AF-4D63-AD7D-67BA63A00AF8}">
      <text>
        <r>
          <rPr>
            <b/>
            <sz val="10"/>
            <color indexed="10"/>
            <rFont val="Tahoma"/>
            <family val="2"/>
          </rPr>
          <t>Mobilität</t>
        </r>
      </text>
    </comment>
    <comment ref="C12" authorId="0" shapeId="0" xr:uid="{A67A2ED9-575E-4FC6-99EB-4FD741281003}">
      <text>
        <r>
          <rPr>
            <b/>
            <sz val="10"/>
            <color indexed="10"/>
            <rFont val="Tahoma"/>
            <family val="2"/>
          </rPr>
          <t>Mobilität</t>
        </r>
      </text>
    </comment>
    <comment ref="I12" authorId="0" shapeId="0" xr:uid="{1233A933-68E2-4DA2-8F4D-B1BC17996818}">
      <text>
        <r>
          <rPr>
            <sz val="8"/>
            <color indexed="10"/>
            <rFont val="Arial"/>
            <family val="2"/>
          </rPr>
          <t xml:space="preserve">prüfen, ob Häufigkeit stimmt, egal ob in Monaten, Wochen oder Tagen
</t>
        </r>
      </text>
    </comment>
    <comment ref="C13" authorId="0" shapeId="0" xr:uid="{B6119A08-9968-4C83-AF1D-B9082BBDA71E}">
      <text>
        <r>
          <rPr>
            <b/>
            <sz val="10"/>
            <color indexed="10"/>
            <rFont val="Tahoma"/>
            <family val="2"/>
          </rPr>
          <t>Mobilität</t>
        </r>
      </text>
    </comment>
    <comment ref="I13" authorId="0" shapeId="0" xr:uid="{7F5F07A9-7739-43C2-8ABC-CCA37CE1CAE1}">
      <text>
        <r>
          <rPr>
            <sz val="8"/>
            <color indexed="10"/>
            <rFont val="Arial"/>
            <family val="2"/>
          </rPr>
          <t xml:space="preserve">prüfen, ob Häufigkeit stimmt, egal ob in Monaten, Wochen oder Tagen
</t>
        </r>
      </text>
    </comment>
    <comment ref="C14" authorId="0" shapeId="0" xr:uid="{75F905B5-37C5-4429-AE6F-179D43AAC30D}">
      <text>
        <r>
          <rPr>
            <b/>
            <sz val="10"/>
            <color indexed="10"/>
            <rFont val="Tahoma"/>
            <family val="2"/>
          </rPr>
          <t>Beruf u. Schule</t>
        </r>
      </text>
    </comment>
    <comment ref="I14" authorId="0" shapeId="0" xr:uid="{B96FE864-0475-4EE7-A058-C813CDB82796}">
      <text>
        <r>
          <rPr>
            <sz val="8"/>
            <color indexed="10"/>
            <rFont val="Arial"/>
            <family val="2"/>
          </rPr>
          <t xml:space="preserve">prüfen, ob Häufigkeit stimmt, egal ob in Monaten, Wochen oder Tagen
</t>
        </r>
      </text>
    </comment>
    <comment ref="C15" authorId="0" shapeId="0" xr:uid="{E2861F6E-A5B9-4255-8DEE-84A20E23658D}">
      <text>
        <r>
          <rPr>
            <b/>
            <sz val="10"/>
            <color indexed="10"/>
            <rFont val="Tahoma"/>
            <family val="2"/>
          </rPr>
          <t>Beruf u. Schule</t>
        </r>
      </text>
    </comment>
    <comment ref="C16" authorId="0" shapeId="0" xr:uid="{8D566C05-3FB6-44BB-B8DA-17D8C0D8A7D9}">
      <text>
        <r>
          <rPr>
            <b/>
            <sz val="10"/>
            <color indexed="10"/>
            <rFont val="Tahoma"/>
            <family val="2"/>
          </rPr>
          <t>Beruf u. Schule</t>
        </r>
      </text>
    </comment>
    <comment ref="C17" authorId="0" shapeId="0" xr:uid="{23AE807F-A32C-40EE-8A2C-475EDE93CD13}">
      <text>
        <r>
          <rPr>
            <b/>
            <sz val="10"/>
            <color indexed="10"/>
            <rFont val="Tahoma"/>
            <family val="2"/>
          </rPr>
          <t>Freizeit, Schönheit, Vergnügen</t>
        </r>
      </text>
    </comment>
    <comment ref="I17" authorId="0" shapeId="0" xr:uid="{E53ADF9F-91B5-4DE6-875E-958FF0CFB0C8}">
      <text>
        <r>
          <rPr>
            <sz val="8"/>
            <color indexed="10"/>
            <rFont val="Arial"/>
            <family val="2"/>
          </rPr>
          <t xml:space="preserve">prüfen, ob Häufigkeit stimmt, egal ob in Monaten, Wochen oder Tagen
</t>
        </r>
      </text>
    </comment>
    <comment ref="C18" authorId="0" shapeId="0" xr:uid="{9C03EB58-23D5-4300-B243-6366057532FB}">
      <text>
        <r>
          <rPr>
            <b/>
            <sz val="10"/>
            <color indexed="10"/>
            <rFont val="Tahoma"/>
            <family val="2"/>
          </rPr>
          <t>Freizeit, Schönheit, Vergnügen</t>
        </r>
      </text>
    </comment>
    <comment ref="C19" authorId="0" shapeId="0" xr:uid="{55CE57E2-5D66-491E-9574-349FE68B7212}">
      <text>
        <r>
          <rPr>
            <b/>
            <sz val="10"/>
            <color indexed="10"/>
            <rFont val="Tahoma"/>
            <family val="2"/>
          </rPr>
          <t>Freizeit, Schönheit, Vergnügen</t>
        </r>
      </text>
    </comment>
    <comment ref="C20" authorId="0" shapeId="0" xr:uid="{234430A9-9813-41F7-B6E7-3AD70393FE7D}">
      <text>
        <r>
          <rPr>
            <b/>
            <sz val="10"/>
            <color indexed="10"/>
            <rFont val="Tahoma"/>
            <family val="2"/>
          </rPr>
          <t>Freizeit, Schönheit, Vergnügen</t>
        </r>
      </text>
    </comment>
    <comment ref="I20" authorId="0" shapeId="0" xr:uid="{CCE733A0-27E3-4A4F-B209-D50CECFBA653}">
      <text>
        <r>
          <rPr>
            <sz val="8"/>
            <color indexed="10"/>
            <rFont val="Arial"/>
            <family val="2"/>
          </rPr>
          <t xml:space="preserve">prüfen, ob Häufigkeit stimmt, egal ob in Monaten, Wochen oder Tagen
</t>
        </r>
      </text>
    </comment>
    <comment ref="C21" authorId="0" shapeId="0" xr:uid="{57CCFDE3-D4C3-4223-A402-567F2945121E}">
      <text>
        <r>
          <rPr>
            <b/>
            <sz val="10"/>
            <color indexed="10"/>
            <rFont val="Tahoma"/>
            <family val="2"/>
          </rPr>
          <t>Freizeit, Schönheit, Vergnügen</t>
        </r>
      </text>
    </comment>
    <comment ref="I21" authorId="0" shapeId="0" xr:uid="{FE252405-2C90-46B8-B9C9-CB9BDBE332CB}">
      <text>
        <r>
          <rPr>
            <sz val="8"/>
            <color indexed="10"/>
            <rFont val="Arial"/>
            <family val="2"/>
          </rPr>
          <t xml:space="preserve">prüfen, ob Häufigkeit stimmt, egal ob in Monaten, Wochen oder Tagen
</t>
        </r>
      </text>
    </comment>
    <comment ref="C22" authorId="0" shapeId="0" xr:uid="{2A38E64B-5D66-4DF6-B712-E48DB773F977}">
      <text>
        <r>
          <rPr>
            <b/>
            <sz val="10"/>
            <color indexed="10"/>
            <rFont val="Tahoma"/>
            <family val="2"/>
          </rPr>
          <t>Freizeit, Schönheit, Vergnügen</t>
        </r>
      </text>
    </comment>
    <comment ref="C23" authorId="0" shapeId="0" xr:uid="{53718F17-DE88-4C46-97B2-EEB24A17F8C1}">
      <text>
        <r>
          <rPr>
            <b/>
            <sz val="10"/>
            <color indexed="10"/>
            <rFont val="Tahoma"/>
            <family val="2"/>
          </rPr>
          <t>Freizeit, Schönheit, Vergnügen</t>
        </r>
      </text>
    </comment>
    <comment ref="C24" authorId="0" shapeId="0" xr:uid="{D130E7DE-FA79-4F86-AD08-458B2DB14FE1}">
      <text>
        <r>
          <rPr>
            <b/>
            <sz val="10"/>
            <color indexed="10"/>
            <rFont val="Tahoma"/>
            <family val="2"/>
          </rPr>
          <t>Freizeit, Schönheit, Vergnügen</t>
        </r>
      </text>
    </comment>
    <comment ref="I24" authorId="0" shapeId="0" xr:uid="{C3321668-1771-43E7-A23A-D3D39472FFC1}">
      <text>
        <r>
          <rPr>
            <sz val="8"/>
            <color indexed="10"/>
            <rFont val="Arial"/>
            <family val="2"/>
          </rPr>
          <t xml:space="preserve">prüfen, ob Häufigkeit stimmt, egal ob in Monaten, Wochen oder Tagen
</t>
        </r>
      </text>
    </comment>
    <comment ref="C25" authorId="0" shapeId="0" xr:uid="{81B1CD81-1C6A-430C-B26B-4C3701D2346B}">
      <text>
        <r>
          <rPr>
            <b/>
            <sz val="10"/>
            <color indexed="10"/>
            <rFont val="Tahoma"/>
            <family val="2"/>
          </rPr>
          <t>Freizeit, Schönheit, Vergnügen</t>
        </r>
      </text>
    </comment>
    <comment ref="I25" authorId="0" shapeId="0" xr:uid="{61304AD7-6D80-41E6-9152-34324304F49E}">
      <text>
        <r>
          <rPr>
            <sz val="8"/>
            <color indexed="10"/>
            <rFont val="Arial"/>
            <family val="2"/>
          </rPr>
          <t xml:space="preserve">prüfen, ob Häufigkeit stimmt, egal ob in Monaten, Wochen oder Tagen
</t>
        </r>
      </text>
    </comment>
    <comment ref="C26" authorId="0" shapeId="0" xr:uid="{7FD54B87-69F5-4823-BF8E-F78E8478F293}">
      <text>
        <r>
          <rPr>
            <b/>
            <sz val="10"/>
            <color indexed="10"/>
            <rFont val="Tahoma"/>
            <family val="2"/>
          </rPr>
          <t>Freizeit, Schönheit, Vergnügen</t>
        </r>
      </text>
    </comment>
    <comment ref="I26" authorId="0" shapeId="0" xr:uid="{340D404D-ABB9-44D6-9F33-0375E43F590F}">
      <text>
        <r>
          <rPr>
            <sz val="8"/>
            <color indexed="10"/>
            <rFont val="Arial"/>
            <family val="2"/>
          </rPr>
          <t xml:space="preserve">prüfen, ob Häufigkeit stimmt, egal ob in Monaten, Wochen oder Tagen
</t>
        </r>
      </text>
    </comment>
    <comment ref="C27" authorId="0" shapeId="0" xr:uid="{85E04C9D-7DDF-42F1-BD9A-63F2A5355820}">
      <text>
        <r>
          <rPr>
            <b/>
            <sz val="10"/>
            <color indexed="10"/>
            <rFont val="Tahoma"/>
            <family val="2"/>
          </rPr>
          <t xml:space="preserve">Diverses
</t>
        </r>
      </text>
    </comment>
    <comment ref="I27" authorId="0" shapeId="0" xr:uid="{634490A6-3EF7-4D44-8839-D4E1FECAC2EA}">
      <text>
        <r>
          <rPr>
            <sz val="8"/>
            <color indexed="10"/>
            <rFont val="Arial"/>
            <family val="2"/>
          </rPr>
          <t xml:space="preserve">prüfen, ob Häufigkeit stimmt, egal ob in Monaten, Wochen oder Tagen
</t>
        </r>
      </text>
    </comment>
    <comment ref="C28" authorId="0" shapeId="0" xr:uid="{8E9A6937-CFB0-4E7D-A17F-43104390CAF3}">
      <text>
        <r>
          <rPr>
            <b/>
            <sz val="10"/>
            <color indexed="10"/>
            <rFont val="Tahoma"/>
            <family val="2"/>
          </rPr>
          <t xml:space="preserve">Diverses
</t>
        </r>
      </text>
    </comment>
    <comment ref="I28" authorId="0" shapeId="0" xr:uid="{A69CBF58-7DD3-45AF-B7F3-3F22DBDB2DEC}">
      <text>
        <r>
          <rPr>
            <sz val="8"/>
            <color indexed="10"/>
            <rFont val="Arial"/>
            <family val="2"/>
          </rPr>
          <t xml:space="preserve">prüfen, ob Häufigkeit stimmt, egal ob in Monaten, Wochen oder Tagen
</t>
        </r>
      </text>
    </comment>
    <comment ref="C29" authorId="0" shapeId="0" xr:uid="{18023088-CB3E-4A43-B3A6-7EF03CD28122}">
      <text>
        <r>
          <rPr>
            <b/>
            <sz val="10"/>
            <color indexed="10"/>
            <rFont val="Tahoma"/>
            <family val="2"/>
          </rPr>
          <t xml:space="preserve">Diverses
</t>
        </r>
      </text>
    </comment>
    <comment ref="C30" authorId="0" shapeId="0" xr:uid="{8A140AF2-CF37-4266-A158-30D8AE1BD6B1}">
      <text>
        <r>
          <rPr>
            <b/>
            <sz val="10"/>
            <color indexed="10"/>
            <rFont val="Tahoma"/>
            <family val="2"/>
          </rPr>
          <t xml:space="preserve">Diverses
</t>
        </r>
      </text>
    </comment>
    <comment ref="C31" authorId="0" shapeId="0" xr:uid="{BC415232-B564-4788-8502-EB04249557EB}">
      <text>
        <r>
          <rPr>
            <b/>
            <sz val="10"/>
            <color indexed="10"/>
            <rFont val="Tahoma"/>
            <family val="2"/>
          </rPr>
          <t xml:space="preserve">Diverses
</t>
        </r>
      </text>
    </comment>
    <comment ref="C35" authorId="0" shapeId="0" xr:uid="{8E1EB161-BC9D-407D-9CD5-7A4F68F273B0}">
      <text>
        <r>
          <rPr>
            <b/>
            <sz val="10"/>
            <color indexed="10"/>
            <rFont val="Tahoma"/>
            <family val="2"/>
          </rPr>
          <t>Angestrebter Überschuss</t>
        </r>
      </text>
    </comment>
    <comment ref="C36" authorId="0" shapeId="0" xr:uid="{8FECD44E-FDAD-49F5-8C60-F0C3215AB3EC}">
      <text>
        <r>
          <rPr>
            <b/>
            <sz val="10"/>
            <color indexed="10"/>
            <rFont val="Tahoma"/>
            <family val="2"/>
          </rPr>
          <t>Angestrebter Überschuss</t>
        </r>
      </text>
    </comment>
    <comment ref="C37" authorId="0" shapeId="0" xr:uid="{D7EE0C4F-4D01-4238-89BC-BA0813215677}">
      <text>
        <r>
          <rPr>
            <b/>
            <sz val="10"/>
            <color indexed="10"/>
            <rFont val="Tahoma"/>
            <family val="2"/>
          </rPr>
          <t>Angestrebter Überschuss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m.claussen</author>
  </authors>
  <commentList>
    <comment ref="C5" authorId="0" shapeId="0" xr:uid="{3B9B8F56-4C6B-441F-AD48-157504E64926}">
      <text>
        <r>
          <rPr>
            <sz val="8"/>
            <color indexed="10"/>
            <rFont val="Tahoma"/>
            <family val="2"/>
          </rPr>
          <t>wenn Sie mehr Ausgabenzeilen brauchen, dann heben Sie den Schutz auf: Extras/Schutz/Blattschutz aufheben/ dann markieren Sie die ganze Zeile und kopieren die Zeile mit allen Formeln mit der Funktion Ctrl.+</t>
        </r>
        <r>
          <rPr>
            <sz val="8"/>
            <color indexed="81"/>
            <rFont val="Tahoma"/>
            <family val="2"/>
          </rPr>
          <t xml:space="preserve">
</t>
        </r>
      </text>
    </comment>
    <comment ref="C6" authorId="0" shapeId="0" xr:uid="{A5FF3F80-234C-42D0-846C-835AA0244C79}">
      <text>
        <r>
          <rPr>
            <b/>
            <sz val="10"/>
            <color indexed="10"/>
            <rFont val="Tahoma"/>
            <family val="2"/>
          </rPr>
          <t>Lebensbedarf</t>
        </r>
      </text>
    </comment>
    <comment ref="C7" authorId="0" shapeId="0" xr:uid="{AF150C19-9F1E-4698-9A8D-F1352CDD6726}">
      <text>
        <r>
          <rPr>
            <b/>
            <sz val="10"/>
            <color indexed="10"/>
            <rFont val="Tahoma"/>
            <family val="2"/>
          </rPr>
          <t>Kommunikation</t>
        </r>
      </text>
    </comment>
    <comment ref="C8" authorId="0" shapeId="0" xr:uid="{9C5BD3B9-708E-4AB6-A63C-FC6CD40F4472}">
      <text>
        <r>
          <rPr>
            <b/>
            <sz val="10"/>
            <color indexed="10"/>
            <rFont val="Tahoma"/>
            <family val="2"/>
          </rPr>
          <t>Mobilität</t>
        </r>
      </text>
    </comment>
    <comment ref="C9" authorId="0" shapeId="0" xr:uid="{A3577CA2-5982-4AD0-91E0-FB0CE96BFD9A}">
      <text>
        <r>
          <rPr>
            <b/>
            <sz val="10"/>
            <color indexed="10"/>
            <rFont val="Tahoma"/>
            <family val="2"/>
          </rPr>
          <t>Mobilität</t>
        </r>
      </text>
    </comment>
    <comment ref="I9" authorId="0" shapeId="0" xr:uid="{DAAFC20F-CDA7-45D6-A3D9-877F8566F087}">
      <text>
        <r>
          <rPr>
            <sz val="8"/>
            <color indexed="10"/>
            <rFont val="Arial"/>
            <family val="2"/>
          </rPr>
          <t xml:space="preserve">prüfen, ob Häufigkeit stimmt, egal ob in Monaten, Wochen oder Tagen
</t>
        </r>
      </text>
    </comment>
    <comment ref="C10" authorId="0" shapeId="0" xr:uid="{12EED5EA-DE70-4D32-8C64-39BA5FEBF625}">
      <text>
        <r>
          <rPr>
            <b/>
            <sz val="10"/>
            <color indexed="10"/>
            <rFont val="Tahoma"/>
            <family val="2"/>
          </rPr>
          <t>Mobilität</t>
        </r>
      </text>
    </comment>
    <comment ref="I10" authorId="0" shapeId="0" xr:uid="{01748EEE-0617-4D85-838E-D06392C51020}">
      <text>
        <r>
          <rPr>
            <sz val="8"/>
            <color indexed="10"/>
            <rFont val="Arial"/>
            <family val="2"/>
          </rPr>
          <t xml:space="preserve">prüfen, ob Häufigkeit stimmt, egal ob in Monaten, Wochen oder Tagen
</t>
        </r>
      </text>
    </comment>
    <comment ref="C11" authorId="0" shapeId="0" xr:uid="{08429DE3-CDFF-436D-B917-12EE44FF4180}">
      <text>
        <r>
          <rPr>
            <b/>
            <sz val="10"/>
            <color indexed="10"/>
            <rFont val="Tahoma"/>
            <family val="2"/>
          </rPr>
          <t>Beruf u. Schule</t>
        </r>
      </text>
    </comment>
    <comment ref="I11" authorId="0" shapeId="0" xr:uid="{4015238F-3382-4BA9-A482-DF17F4D45BCD}">
      <text>
        <r>
          <rPr>
            <sz val="8"/>
            <color indexed="10"/>
            <rFont val="Arial"/>
            <family val="2"/>
          </rPr>
          <t xml:space="preserve">prüfen, ob Häufigkeit stimmt, egal ob in Monaten, Wochen oder Tagen
</t>
        </r>
      </text>
    </comment>
    <comment ref="C12" authorId="0" shapeId="0" xr:uid="{E5CEFE80-65F5-420C-8186-6BC0C9DCB30C}">
      <text>
        <r>
          <rPr>
            <b/>
            <sz val="10"/>
            <color indexed="10"/>
            <rFont val="Tahoma"/>
            <family val="2"/>
          </rPr>
          <t>Beruf u. Schule</t>
        </r>
      </text>
    </comment>
    <comment ref="I12" authorId="0" shapeId="0" xr:uid="{4AA3A15E-46A1-46C7-8B8F-8ACCF459DCD2}">
      <text>
        <r>
          <rPr>
            <sz val="8"/>
            <color indexed="10"/>
            <rFont val="Arial"/>
            <family val="2"/>
          </rPr>
          <t xml:space="preserve">prüfen, ob Häufigkeit stimmt, egal ob in Monaten, Wochen oder Tagen
</t>
        </r>
      </text>
    </comment>
    <comment ref="C13" authorId="0" shapeId="0" xr:uid="{0D00111E-45E5-42EF-AFA2-6A8272DED3C7}">
      <text>
        <r>
          <rPr>
            <b/>
            <sz val="10"/>
            <color indexed="10"/>
            <rFont val="Tahoma"/>
            <family val="2"/>
          </rPr>
          <t>Beruf u. Schule</t>
        </r>
      </text>
    </comment>
    <comment ref="C14" authorId="0" shapeId="0" xr:uid="{9C23A3B6-419C-4421-B323-95CF0A460945}">
      <text>
        <r>
          <rPr>
            <b/>
            <sz val="10"/>
            <color indexed="10"/>
            <rFont val="Tahoma"/>
            <family val="2"/>
          </rPr>
          <t>Beruf u. Schule</t>
        </r>
      </text>
    </comment>
    <comment ref="C15" authorId="0" shapeId="0" xr:uid="{4DD39086-80CC-4CA4-B02E-55C7137B0658}">
      <text>
        <r>
          <rPr>
            <b/>
            <sz val="10"/>
            <color indexed="10"/>
            <rFont val="Tahoma"/>
            <family val="2"/>
          </rPr>
          <t>Freizeit, Schönheit, Vergnügen</t>
        </r>
      </text>
    </comment>
    <comment ref="I15" authorId="0" shapeId="0" xr:uid="{E54BE400-26CE-4243-AB2C-1F292F3A083C}">
      <text>
        <r>
          <rPr>
            <sz val="8"/>
            <color indexed="10"/>
            <rFont val="Arial"/>
            <family val="2"/>
          </rPr>
          <t xml:space="preserve">prüfen, ob Häufigkeit stimmt, egal ob in Monaten, Wochen oder Tagen
</t>
        </r>
      </text>
    </comment>
    <comment ref="C16" authorId="0" shapeId="0" xr:uid="{A2D07121-13E4-4404-B275-19D3E1D42825}">
      <text>
        <r>
          <rPr>
            <b/>
            <sz val="10"/>
            <color indexed="10"/>
            <rFont val="Tahoma"/>
            <family val="2"/>
          </rPr>
          <t>Freizeit, Schönheit, Vergnügen</t>
        </r>
      </text>
    </comment>
    <comment ref="C17" authorId="0" shapeId="0" xr:uid="{660996D7-51AC-4719-A80C-BD5624A410A7}">
      <text>
        <r>
          <rPr>
            <b/>
            <sz val="10"/>
            <color indexed="10"/>
            <rFont val="Tahoma"/>
            <family val="2"/>
          </rPr>
          <t>Freizeit, Schönheit, Vergnügen</t>
        </r>
      </text>
    </comment>
    <comment ref="C18" authorId="0" shapeId="0" xr:uid="{30EA4298-3163-49FC-81D5-0701348D35F3}">
      <text>
        <r>
          <rPr>
            <b/>
            <sz val="10"/>
            <color indexed="10"/>
            <rFont val="Tahoma"/>
            <family val="2"/>
          </rPr>
          <t>Freizeit, Schönheit, Vergnügen</t>
        </r>
      </text>
    </comment>
    <comment ref="I18" authorId="0" shapeId="0" xr:uid="{C525DEA1-09AF-4A2A-B23F-AB2F6670FB0D}">
      <text>
        <r>
          <rPr>
            <sz val="8"/>
            <color indexed="10"/>
            <rFont val="Arial"/>
            <family val="2"/>
          </rPr>
          <t xml:space="preserve">prüfen, ob Häufigkeit stimmt, egal ob in Monaten, Wochen oder Tagen
</t>
        </r>
      </text>
    </comment>
    <comment ref="C19" authorId="0" shapeId="0" xr:uid="{929CC6FF-417B-45EC-8B77-BE08966E626F}">
      <text>
        <r>
          <rPr>
            <b/>
            <sz val="10"/>
            <color indexed="10"/>
            <rFont val="Tahoma"/>
            <family val="2"/>
          </rPr>
          <t>Freizeit, Schönheit, Vergnügen</t>
        </r>
      </text>
    </comment>
    <comment ref="C20" authorId="0" shapeId="0" xr:uid="{6B69C3CB-56A2-4F4B-81C4-3BDA6A39F593}">
      <text>
        <r>
          <rPr>
            <b/>
            <sz val="10"/>
            <color indexed="10"/>
            <rFont val="Tahoma"/>
            <family val="2"/>
          </rPr>
          <t>Freizeit, Schönheit, Vergnügen</t>
        </r>
      </text>
    </comment>
    <comment ref="C21" authorId="0" shapeId="0" xr:uid="{D74BCF55-D8ED-4A81-85A5-7C144D4A29BD}">
      <text>
        <r>
          <rPr>
            <b/>
            <sz val="10"/>
            <color indexed="10"/>
            <rFont val="Tahoma"/>
            <family val="2"/>
          </rPr>
          <t>Freizeit, Schönheit, Vergnügen</t>
        </r>
      </text>
    </comment>
    <comment ref="I21" authorId="0" shapeId="0" xr:uid="{6085CA55-AAE2-4CD9-8CDF-A9A9672902CC}">
      <text>
        <r>
          <rPr>
            <sz val="8"/>
            <color indexed="10"/>
            <rFont val="Arial"/>
            <family val="2"/>
          </rPr>
          <t xml:space="preserve">prüfen, ob Häufigkeit stimmt, egal ob in Monaten, Wochen oder Tagen
</t>
        </r>
      </text>
    </comment>
    <comment ref="C22" authorId="0" shapeId="0" xr:uid="{0BF925E3-BD80-44CA-8105-A1FA462FA488}">
      <text>
        <r>
          <rPr>
            <b/>
            <sz val="10"/>
            <color indexed="10"/>
            <rFont val="Tahoma"/>
            <family val="2"/>
          </rPr>
          <t>Freizeit, Schönheit, Vergnügen</t>
        </r>
      </text>
    </comment>
    <comment ref="I22" authorId="0" shapeId="0" xr:uid="{6B7F0709-9508-4028-B7B3-5497CBF25EF7}">
      <text>
        <r>
          <rPr>
            <sz val="8"/>
            <color indexed="10"/>
            <rFont val="Arial"/>
            <family val="2"/>
          </rPr>
          <t xml:space="preserve">prüfen, ob Häufigkeit stimmt, egal ob in Monaten, Wochen oder Tagen
</t>
        </r>
      </text>
    </comment>
    <comment ref="C23" authorId="0" shapeId="0" xr:uid="{3AC1BD23-15BA-457B-9868-6B6CC7B5C143}">
      <text>
        <r>
          <rPr>
            <b/>
            <sz val="10"/>
            <color indexed="10"/>
            <rFont val="Tahoma"/>
            <family val="2"/>
          </rPr>
          <t>Freizeit, Schönheit, Vergnügen</t>
        </r>
      </text>
    </comment>
    <comment ref="I23" authorId="0" shapeId="0" xr:uid="{8959204E-A336-4C3B-BB45-FF395B589797}">
      <text>
        <r>
          <rPr>
            <sz val="8"/>
            <color indexed="10"/>
            <rFont val="Arial"/>
            <family val="2"/>
          </rPr>
          <t xml:space="preserve">prüfen, ob Häufigkeit stimmt, egal ob in Monaten, Wochen oder Tagen
</t>
        </r>
      </text>
    </comment>
    <comment ref="C24" authorId="0" shapeId="0" xr:uid="{89DFA5D4-D1AD-49E8-95B6-1539982837A5}">
      <text>
        <r>
          <rPr>
            <b/>
            <sz val="10"/>
            <color indexed="10"/>
            <rFont val="Tahoma"/>
            <family val="2"/>
          </rPr>
          <t xml:space="preserve">Diverses
</t>
        </r>
      </text>
    </comment>
    <comment ref="I24" authorId="0" shapeId="0" xr:uid="{3A6AADA4-19A3-4D5E-8C3A-311F34676C86}">
      <text>
        <r>
          <rPr>
            <sz val="8"/>
            <color indexed="10"/>
            <rFont val="Arial"/>
            <family val="2"/>
          </rPr>
          <t xml:space="preserve">prüfen, ob Häufigkeit stimmt, egal ob in Monaten, Wochen oder Tagen
</t>
        </r>
      </text>
    </comment>
    <comment ref="C25" authorId="0" shapeId="0" xr:uid="{1EE5460C-DC8F-4FD6-9C21-1A54D0275A3D}">
      <text>
        <r>
          <rPr>
            <b/>
            <sz val="10"/>
            <color indexed="10"/>
            <rFont val="Tahoma"/>
            <family val="2"/>
          </rPr>
          <t xml:space="preserve">Diverses
</t>
        </r>
      </text>
    </comment>
    <comment ref="C29" authorId="0" shapeId="0" xr:uid="{062802EC-9548-4FB9-ACA0-D534D7CFBD80}">
      <text>
        <r>
          <rPr>
            <b/>
            <sz val="10"/>
            <color indexed="10"/>
            <rFont val="Tahoma"/>
            <family val="2"/>
          </rPr>
          <t>Angestrebter Überschuss</t>
        </r>
      </text>
    </comment>
    <comment ref="C30" authorId="0" shapeId="0" xr:uid="{1FA18641-C522-431C-8AF2-016B4F15C15E}">
      <text>
        <r>
          <rPr>
            <b/>
            <sz val="10"/>
            <color indexed="10"/>
            <rFont val="Tahoma"/>
            <family val="2"/>
          </rPr>
          <t>Angestrebter Überschuss</t>
        </r>
      </text>
    </comment>
    <comment ref="C31" authorId="0" shapeId="0" xr:uid="{C1004F1A-BFAB-4EC3-9BD7-E368F3298619}">
      <text>
        <r>
          <rPr>
            <b/>
            <sz val="10"/>
            <color indexed="10"/>
            <rFont val="Tahoma"/>
            <family val="2"/>
          </rPr>
          <t>Angestrebter Überschuss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m.claussen</author>
  </authors>
  <commentList>
    <comment ref="C5" authorId="0" shapeId="0" xr:uid="{69B4625B-4322-4289-8A42-3C985A918152}">
      <text>
        <r>
          <rPr>
            <sz val="8"/>
            <color indexed="10"/>
            <rFont val="Tahoma"/>
            <family val="2"/>
          </rPr>
          <t>wenn Sie mehr Ausgabenzeilen brauchen, dann heben Sie den Schutz auf: Extras/Schutz/Blattschutz aufheben/ dann markieren Sie die ganze Zeile und kopieren die Zeile mit allen Formeln mit der Funktion Ctrl.+</t>
        </r>
        <r>
          <rPr>
            <sz val="8"/>
            <color indexed="81"/>
            <rFont val="Tahoma"/>
            <family val="2"/>
          </rPr>
          <t xml:space="preserve">
</t>
        </r>
      </text>
    </comment>
    <comment ref="C6" authorId="0" shapeId="0" xr:uid="{87E31B7A-BAE1-44EE-856A-198A4A5D5E8F}">
      <text>
        <r>
          <rPr>
            <b/>
            <sz val="10"/>
            <color indexed="10"/>
            <rFont val="Tahoma"/>
            <family val="2"/>
          </rPr>
          <t>Gesundheit</t>
        </r>
      </text>
    </comment>
    <comment ref="C7" authorId="0" shapeId="0" xr:uid="{1E636F2B-8863-40CD-9265-428E4E2179B3}">
      <text>
        <r>
          <rPr>
            <b/>
            <sz val="10"/>
            <color indexed="10"/>
            <rFont val="Tahoma"/>
            <family val="2"/>
          </rPr>
          <t>Gesundheit</t>
        </r>
      </text>
    </comment>
    <comment ref="C8" authorId="0" shapeId="0" xr:uid="{722B1C69-929F-4F90-88E2-12B3823B4958}">
      <text>
        <r>
          <rPr>
            <b/>
            <sz val="10"/>
            <color indexed="10"/>
            <rFont val="Tahoma"/>
            <family val="2"/>
          </rPr>
          <t>Gesundheit</t>
        </r>
      </text>
    </comment>
    <comment ref="C9" authorId="0" shapeId="0" xr:uid="{1B684D97-3F12-4225-A55E-F3BE2B72F9F0}">
      <text>
        <r>
          <rPr>
            <b/>
            <sz val="10"/>
            <color indexed="10"/>
            <rFont val="Tahoma"/>
            <family val="2"/>
          </rPr>
          <t>Gesundheit</t>
        </r>
      </text>
    </comment>
    <comment ref="C10" authorId="0" shapeId="0" xr:uid="{96AE8BF6-0E6B-48E4-89D9-24F0AE202A97}">
      <text>
        <r>
          <rPr>
            <b/>
            <sz val="10"/>
            <color indexed="10"/>
            <rFont val="Tahoma"/>
            <family val="2"/>
          </rPr>
          <t>Gesundheit</t>
        </r>
      </text>
    </comment>
    <comment ref="C11" authorId="0" shapeId="0" xr:uid="{69A8B242-4092-4797-B497-059F739C932F}">
      <text>
        <r>
          <rPr>
            <b/>
            <sz val="10"/>
            <color indexed="10"/>
            <rFont val="Tahoma"/>
            <family val="2"/>
          </rPr>
          <t>Gesundheit</t>
        </r>
      </text>
    </comment>
    <comment ref="C12" authorId="0" shapeId="0" xr:uid="{B1C42AE4-3686-446E-AE4B-80A2E69A56BF}">
      <text>
        <r>
          <rPr>
            <b/>
            <sz val="10"/>
            <color indexed="10"/>
            <rFont val="Tahoma"/>
            <family val="2"/>
          </rPr>
          <t>Gesundheit</t>
        </r>
      </text>
    </comment>
    <comment ref="C13" authorId="0" shapeId="0" xr:uid="{3555386A-3D31-41F8-A5CE-DD5059692180}">
      <text>
        <r>
          <rPr>
            <b/>
            <sz val="10"/>
            <color indexed="10"/>
            <rFont val="Tahoma"/>
            <family val="2"/>
          </rPr>
          <t>Gesundheit</t>
        </r>
      </text>
    </comment>
    <comment ref="C14" authorId="0" shapeId="0" xr:uid="{2194FFDD-D1CF-4604-86B5-31CCDEC4EF87}">
      <text>
        <r>
          <rPr>
            <b/>
            <sz val="10"/>
            <color indexed="10"/>
            <rFont val="Tahoma"/>
            <family val="2"/>
          </rPr>
          <t>Gesundheit</t>
        </r>
      </text>
    </comment>
    <comment ref="C15" authorId="0" shapeId="0" xr:uid="{4F989C7B-9027-4CC8-B43F-F650A6613AC2}">
      <text>
        <r>
          <rPr>
            <b/>
            <sz val="10"/>
            <color indexed="10"/>
            <rFont val="Tahoma"/>
            <family val="2"/>
          </rPr>
          <t>Gesundheit</t>
        </r>
      </text>
    </comment>
    <comment ref="C16" authorId="0" shapeId="0" xr:uid="{A9B2D862-4088-48D9-A4D6-C20CF4CAF79B}">
      <text>
        <r>
          <rPr>
            <b/>
            <sz val="10"/>
            <color indexed="10"/>
            <rFont val="Tahoma"/>
            <family val="2"/>
          </rPr>
          <t>Gesundheit</t>
        </r>
      </text>
    </comment>
    <comment ref="C17" authorId="0" shapeId="0" xr:uid="{CC95B0DC-7BE9-4F7C-B0EF-823A4690D0AE}">
      <text>
        <r>
          <rPr>
            <b/>
            <sz val="10"/>
            <color indexed="10"/>
            <rFont val="Tahoma"/>
            <family val="2"/>
          </rPr>
          <t>Gesundheit</t>
        </r>
      </text>
    </comment>
    <comment ref="C18" authorId="0" shapeId="0" xr:uid="{12EE96E3-1A2C-440F-867E-8C5CA6C28107}">
      <text>
        <r>
          <rPr>
            <b/>
            <sz val="10"/>
            <color indexed="10"/>
            <rFont val="Tahoma"/>
            <family val="2"/>
          </rPr>
          <t>Gesundheit</t>
        </r>
      </text>
    </comment>
    <comment ref="C19" authorId="0" shapeId="0" xr:uid="{0E2470A3-F92B-40A1-83C0-3C01D8E14210}">
      <text>
        <r>
          <rPr>
            <b/>
            <sz val="10"/>
            <color indexed="10"/>
            <rFont val="Tahoma"/>
            <family val="2"/>
          </rPr>
          <t>Gesundheit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m.claussen</author>
  </authors>
  <commentList>
    <comment ref="C5" authorId="0" shapeId="0" xr:uid="{ADEDB268-934E-4E02-BCE1-6352AF1BE4EC}">
      <text>
        <r>
          <rPr>
            <sz val="8"/>
            <color indexed="10"/>
            <rFont val="Tahoma"/>
            <family val="2"/>
          </rPr>
          <t>wenn Sie mehr Ausgabenzeilen brauchen, dann heben Sie den Schutz auf: Extras/Schutz/Blattschutz aufheben/ dann markieren Sie die ganze Zeile und kopieren die Zeile mit allen Formeln mit der Funktion Ctrl.+</t>
        </r>
        <r>
          <rPr>
            <sz val="8"/>
            <color indexed="81"/>
            <rFont val="Tahoma"/>
            <family val="2"/>
          </rPr>
          <t xml:space="preserve">
</t>
        </r>
      </text>
    </comment>
    <comment ref="C6" authorId="0" shapeId="0" xr:uid="{D8285981-4788-4305-A85D-1262BDDDA11B}">
      <text>
        <r>
          <rPr>
            <b/>
            <sz val="10"/>
            <color indexed="10"/>
            <rFont val="Tahoma"/>
            <family val="2"/>
          </rPr>
          <t>Wohnen</t>
        </r>
      </text>
    </comment>
    <comment ref="C7" authorId="0" shapeId="0" xr:uid="{7B2B520C-CAD3-4E15-ABDB-F03E74FD38FC}">
      <text>
        <r>
          <rPr>
            <b/>
            <sz val="10"/>
            <color indexed="10"/>
            <rFont val="Tahoma"/>
            <family val="2"/>
          </rPr>
          <t>Wohnen</t>
        </r>
      </text>
    </comment>
    <comment ref="C8" authorId="0" shapeId="0" xr:uid="{7BB261A8-271B-4D95-B601-F42BCA1878BB}">
      <text>
        <r>
          <rPr>
            <b/>
            <sz val="10"/>
            <color indexed="10"/>
            <rFont val="Tahoma"/>
            <family val="2"/>
          </rPr>
          <t>Wohnen</t>
        </r>
      </text>
    </comment>
    <comment ref="C9" authorId="0" shapeId="0" xr:uid="{3D2E8307-87C1-4817-A62B-36096041A256}">
      <text>
        <r>
          <rPr>
            <b/>
            <sz val="10"/>
            <color indexed="10"/>
            <rFont val="Tahoma"/>
            <family val="2"/>
          </rPr>
          <t>Wohnen</t>
        </r>
      </text>
    </comment>
    <comment ref="C10" authorId="0" shapeId="0" xr:uid="{69792F8C-4278-4292-B839-9491DE2A7CE0}">
      <text>
        <r>
          <rPr>
            <b/>
            <sz val="10"/>
            <color indexed="10"/>
            <rFont val="Tahoma"/>
            <family val="2"/>
          </rPr>
          <t>Wohnen</t>
        </r>
      </text>
    </comment>
    <comment ref="C11" authorId="0" shapeId="0" xr:uid="{1163A9C3-AFCA-47FD-9DC7-560A86847037}">
      <text>
        <r>
          <rPr>
            <b/>
            <sz val="10"/>
            <color indexed="10"/>
            <rFont val="Tahoma"/>
            <family val="2"/>
          </rPr>
          <t>Wohnen</t>
        </r>
      </text>
    </comment>
    <comment ref="C12" authorId="0" shapeId="0" xr:uid="{A892E3CA-4BCA-4BAE-A29C-55FDF14A2390}">
      <text>
        <r>
          <rPr>
            <b/>
            <sz val="10"/>
            <color indexed="10"/>
            <rFont val="Tahoma"/>
            <family val="2"/>
          </rPr>
          <t>Wohnen</t>
        </r>
      </text>
    </comment>
    <comment ref="C13" authorId="0" shapeId="0" xr:uid="{4E41AE8E-0E7D-4EE2-A404-AF226C0BE521}">
      <text>
        <r>
          <rPr>
            <b/>
            <sz val="10"/>
            <color indexed="10"/>
            <rFont val="Tahoma"/>
            <family val="2"/>
          </rPr>
          <t>Wohnen</t>
        </r>
      </text>
    </comment>
    <comment ref="C14" authorId="0" shapeId="0" xr:uid="{6968C333-E20D-40BF-BBD2-043F7A66937F}">
      <text>
        <r>
          <rPr>
            <b/>
            <sz val="10"/>
            <color indexed="10"/>
            <rFont val="Tahoma"/>
            <family val="2"/>
          </rPr>
          <t>Wohnen</t>
        </r>
      </text>
    </comment>
    <comment ref="C15" authorId="0" shapeId="0" xr:uid="{40DD004D-189F-4F2C-9EAB-085A438F8806}">
      <text>
        <r>
          <rPr>
            <b/>
            <sz val="10"/>
            <color indexed="10"/>
            <rFont val="Tahoma"/>
            <family val="2"/>
          </rPr>
          <t>Wohnen</t>
        </r>
      </text>
    </comment>
    <comment ref="C16" authorId="0" shapeId="0" xr:uid="{711A56B8-8F87-45AA-8A9D-2D040783E298}">
      <text>
        <r>
          <rPr>
            <b/>
            <sz val="10"/>
            <color indexed="10"/>
            <rFont val="Tahoma"/>
            <family val="2"/>
          </rPr>
          <t>Wohnen</t>
        </r>
      </text>
    </comment>
    <comment ref="C17" authorId="0" shapeId="0" xr:uid="{9235F5ED-7C78-4A8E-9C95-006C3C51E3F4}">
      <text>
        <r>
          <rPr>
            <b/>
            <sz val="10"/>
            <color indexed="10"/>
            <rFont val="Tahoma"/>
            <family val="2"/>
          </rPr>
          <t>Wohnen</t>
        </r>
      </text>
    </comment>
    <comment ref="C18" authorId="0" shapeId="0" xr:uid="{DC95F766-B3F9-4F60-B828-6794D3EBD83C}">
      <text>
        <r>
          <rPr>
            <b/>
            <sz val="10"/>
            <color indexed="10"/>
            <rFont val="Tahoma"/>
            <family val="2"/>
          </rPr>
          <t>Wohnen</t>
        </r>
      </text>
    </comment>
    <comment ref="C19" authorId="0" shapeId="0" xr:uid="{DE6DBE83-D9C9-49DE-8B26-C28091E362DD}">
      <text>
        <r>
          <rPr>
            <b/>
            <sz val="10"/>
            <color indexed="10"/>
            <rFont val="Tahoma"/>
            <family val="2"/>
          </rPr>
          <t>Wohnen</t>
        </r>
      </text>
    </comment>
    <comment ref="C20" authorId="0" shapeId="0" xr:uid="{6D173E02-F47F-46BC-94B5-A6E12436D6E6}">
      <text>
        <r>
          <rPr>
            <b/>
            <sz val="10"/>
            <color indexed="10"/>
            <rFont val="Tahoma"/>
            <family val="2"/>
          </rPr>
          <t>Wohnen</t>
        </r>
      </text>
    </comment>
    <comment ref="C21" authorId="0" shapeId="0" xr:uid="{36214AEB-7AE1-4518-B104-0CA3C99809B2}">
      <text>
        <r>
          <rPr>
            <b/>
            <sz val="10"/>
            <color indexed="10"/>
            <rFont val="Tahoma"/>
            <family val="2"/>
          </rPr>
          <t>Wohnen</t>
        </r>
      </text>
    </comment>
    <comment ref="C22" authorId="0" shapeId="0" xr:uid="{E3D84ED4-8E00-4256-A687-B9AB89F5B997}">
      <text>
        <r>
          <rPr>
            <b/>
            <sz val="10"/>
            <color indexed="10"/>
            <rFont val="Tahoma"/>
            <family val="2"/>
          </rPr>
          <t>Wohnen</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m.claussen</author>
  </authors>
  <commentList>
    <comment ref="C5" authorId="0" shapeId="0" xr:uid="{0055ADC2-BAFB-40D5-8DE9-8A2B26FAF5DE}">
      <text>
        <r>
          <rPr>
            <sz val="8"/>
            <color indexed="10"/>
            <rFont val="Tahoma"/>
            <family val="2"/>
          </rPr>
          <t>wenn Sie mehr Ausgabenzeilen brauchen, dann heben Sie den Schutz auf: Extras/Schutz/Blattschutz aufheben/ dann markieren Sie die ganze Zeile und kopieren die Zeile mit allen Formeln mit der Funktion Ctrl.+</t>
        </r>
        <r>
          <rPr>
            <sz val="8"/>
            <color indexed="81"/>
            <rFont val="Tahoma"/>
            <family val="2"/>
          </rPr>
          <t xml:space="preserve">
</t>
        </r>
      </text>
    </comment>
    <comment ref="C6" authorId="0" shapeId="0" xr:uid="{7353F04D-79EC-4704-9882-31668919107D}">
      <text>
        <r>
          <rPr>
            <b/>
            <sz val="10"/>
            <color indexed="10"/>
            <rFont val="Tahoma"/>
            <family val="2"/>
          </rPr>
          <t>Mobilität</t>
        </r>
      </text>
    </comment>
    <comment ref="C7" authorId="0" shapeId="0" xr:uid="{0B69C1B7-E560-4FF5-A9BB-BAB36726BC4D}">
      <text>
        <r>
          <rPr>
            <b/>
            <sz val="10"/>
            <color indexed="10"/>
            <rFont val="Tahoma"/>
            <family val="2"/>
          </rPr>
          <t>Mobilität</t>
        </r>
      </text>
    </comment>
    <comment ref="C8" authorId="0" shapeId="0" xr:uid="{08BF4F35-1989-48CD-9AC7-5A30B211A73A}">
      <text>
        <r>
          <rPr>
            <b/>
            <sz val="10"/>
            <color indexed="10"/>
            <rFont val="Tahoma"/>
            <family val="2"/>
          </rPr>
          <t>Mobilität</t>
        </r>
      </text>
    </comment>
    <comment ref="C9" authorId="0" shapeId="0" xr:uid="{6BA9EDCD-7C78-4C43-93E6-122AE0F021E7}">
      <text>
        <r>
          <rPr>
            <b/>
            <sz val="10"/>
            <color indexed="10"/>
            <rFont val="Tahoma"/>
            <family val="2"/>
          </rPr>
          <t>Mobilität</t>
        </r>
      </text>
    </comment>
    <comment ref="C10" authorId="0" shapeId="0" xr:uid="{5AB7E362-C658-49BB-94F2-486EBC425FEC}">
      <text>
        <r>
          <rPr>
            <b/>
            <sz val="10"/>
            <color indexed="10"/>
            <rFont val="Tahoma"/>
            <family val="2"/>
          </rPr>
          <t>Mobilität</t>
        </r>
      </text>
    </comment>
    <comment ref="C11" authorId="0" shapeId="0" xr:uid="{4F50B195-6EE2-4028-B046-7E3C22C9CE9B}">
      <text>
        <r>
          <rPr>
            <b/>
            <sz val="10"/>
            <color indexed="10"/>
            <rFont val="Tahoma"/>
            <family val="2"/>
          </rPr>
          <t>Mobilität</t>
        </r>
      </text>
    </comment>
    <comment ref="C12" authorId="0" shapeId="0" xr:uid="{4C72400D-5436-4C9B-96DB-80C04119FE58}">
      <text>
        <r>
          <rPr>
            <b/>
            <sz val="10"/>
            <color indexed="10"/>
            <rFont val="Tahoma"/>
            <family val="2"/>
          </rPr>
          <t>Mobilität</t>
        </r>
      </text>
    </comment>
    <comment ref="C13" authorId="0" shapeId="0" xr:uid="{72DE4ADA-BBF3-432C-82AF-1C04C970D2B2}">
      <text>
        <r>
          <rPr>
            <b/>
            <sz val="10"/>
            <color indexed="10"/>
            <rFont val="Tahoma"/>
            <family val="2"/>
          </rPr>
          <t>Mobilität</t>
        </r>
      </text>
    </comment>
    <comment ref="C14" authorId="0" shapeId="0" xr:uid="{DAE10149-FE94-4927-862A-B0DC399C1F8D}">
      <text>
        <r>
          <rPr>
            <b/>
            <sz val="10"/>
            <color indexed="10"/>
            <rFont val="Tahoma"/>
            <family val="2"/>
          </rPr>
          <t>Mobilität</t>
        </r>
      </text>
    </comment>
    <comment ref="C15" authorId="0" shapeId="0" xr:uid="{C5EB2A8D-454F-4013-9756-8EF1CFD25A73}">
      <text>
        <r>
          <rPr>
            <b/>
            <sz val="10"/>
            <color indexed="10"/>
            <rFont val="Tahoma"/>
            <family val="2"/>
          </rPr>
          <t>Mobilität</t>
        </r>
      </text>
    </comment>
    <comment ref="C16" authorId="0" shapeId="0" xr:uid="{E25AFD6B-E9E0-45EC-9910-047CC93912AB}">
      <text>
        <r>
          <rPr>
            <b/>
            <sz val="10"/>
            <color indexed="10"/>
            <rFont val="Tahoma"/>
            <family val="2"/>
          </rPr>
          <t>Mobilität</t>
        </r>
      </text>
    </comment>
    <comment ref="C17" authorId="0" shapeId="0" xr:uid="{CC94A67D-0F9C-46FB-A33F-A66D624DDE09}">
      <text>
        <r>
          <rPr>
            <b/>
            <sz val="10"/>
            <color indexed="10"/>
            <rFont val="Tahoma"/>
            <family val="2"/>
          </rPr>
          <t>Mobilität</t>
        </r>
      </text>
    </comment>
    <comment ref="C18" authorId="0" shapeId="0" xr:uid="{9CDF975F-DA05-4913-B6F1-8FF6FFB6DC21}">
      <text>
        <r>
          <rPr>
            <b/>
            <sz val="10"/>
            <color indexed="10"/>
            <rFont val="Tahoma"/>
            <family val="2"/>
          </rPr>
          <t>Mobilität</t>
        </r>
      </text>
    </comment>
    <comment ref="C19" authorId="0" shapeId="0" xr:uid="{D0317F4C-CEF9-4B04-9FB0-7D3F6E60181E}">
      <text>
        <r>
          <rPr>
            <b/>
            <sz val="10"/>
            <color indexed="10"/>
            <rFont val="Tahoma"/>
            <family val="2"/>
          </rPr>
          <t>Mobilität</t>
        </r>
      </text>
    </comment>
    <comment ref="C20" authorId="0" shapeId="0" xr:uid="{97F449AA-15F3-47A9-BF74-7892C5CCC6D8}">
      <text>
        <r>
          <rPr>
            <b/>
            <sz val="10"/>
            <color indexed="10"/>
            <rFont val="Tahoma"/>
            <family val="2"/>
          </rPr>
          <t>Mobilität</t>
        </r>
      </text>
    </comment>
    <comment ref="C21" authorId="0" shapeId="0" xr:uid="{3E7C7474-BE36-4748-BE7B-5DD62685E465}">
      <text>
        <r>
          <rPr>
            <b/>
            <sz val="10"/>
            <color indexed="10"/>
            <rFont val="Tahoma"/>
            <family val="2"/>
          </rPr>
          <t>Mobilität</t>
        </r>
      </text>
    </comment>
  </commentList>
</comments>
</file>

<file path=xl/sharedStrings.xml><?xml version="1.0" encoding="utf-8"?>
<sst xmlns="http://schemas.openxmlformats.org/spreadsheetml/2006/main" count="596" uniqueCount="196">
  <si>
    <t>Einkommen</t>
  </si>
  <si>
    <t>Betrag 
pro Monat</t>
  </si>
  <si>
    <t>Betrag 
pro Jahr</t>
  </si>
  <si>
    <t>Unterhaltsbeiträge / Alimente</t>
  </si>
  <si>
    <t>Haustier: Futter, Tierarzt</t>
  </si>
  <si>
    <t>Elektrizität, Gas</t>
  </si>
  <si>
    <t>Saldo
pro Monat</t>
  </si>
  <si>
    <t>Total Einnahmen inkl. 13. Monatslohn</t>
  </si>
  <si>
    <t>Total Ausgaben</t>
  </si>
  <si>
    <r>
      <t>Total</t>
    </r>
    <r>
      <rPr>
        <sz val="13.5"/>
        <rFont val="Arial Narrow"/>
        <family val="2"/>
      </rPr>
      <t xml:space="preserve"> 'Einkommen'</t>
    </r>
  </si>
  <si>
    <t>Berufsbedingte auswärtige Verpflegung</t>
  </si>
  <si>
    <t>Kleider, Schuhe</t>
  </si>
  <si>
    <t>Coiffeur</t>
  </si>
  <si>
    <t xml:space="preserve">Billette für Kino Konzert Fussball Theater </t>
  </si>
  <si>
    <t>Schulmaterial, beruflich bedingte Anschaffungen</t>
  </si>
  <si>
    <t>Shopping (CD's, Zeitschriften, kleine Anschaffungen)</t>
  </si>
  <si>
    <r>
      <t>Saldo</t>
    </r>
    <r>
      <rPr>
        <sz val="14"/>
        <rFont val="Arial Narrow"/>
        <family val="2"/>
      </rPr>
      <t xml:space="preserve"> jährlich</t>
    </r>
  </si>
  <si>
    <t>Steuern, monatliche Akontozahlungen Kanton</t>
  </si>
  <si>
    <t>Steuern, monatliche Akontozahlungen Gemeinde</t>
  </si>
  <si>
    <t>Steuern, Bund</t>
  </si>
  <si>
    <t>Telefon Mobile</t>
  </si>
  <si>
    <t>Velo- / Mofaunterhalt</t>
  </si>
  <si>
    <t>Unterhaltspflichten</t>
  </si>
  <si>
    <r>
      <t xml:space="preserve">Nebenkosten Non-Food </t>
    </r>
    <r>
      <rPr>
        <sz val="10"/>
        <rFont val="Arial Narrow"/>
        <family val="2"/>
      </rPr>
      <t>(Körperpflege, Putzmittel, Entsorgung)</t>
    </r>
  </si>
  <si>
    <t>b</t>
  </si>
  <si>
    <t>Kommentare, Empfehlungen, Ziele</t>
  </si>
  <si>
    <r>
      <t xml:space="preserve">Einnahmenüberschuss / </t>
    </r>
    <r>
      <rPr>
        <b/>
        <sz val="13.5"/>
        <color indexed="10"/>
        <rFont val="Arial Narrow"/>
        <family val="2"/>
      </rPr>
      <t>Ausgabenüberschuss</t>
    </r>
    <r>
      <rPr>
        <b/>
        <sz val="13.5"/>
        <rFont val="Arial Narrow"/>
        <family val="2"/>
      </rPr>
      <t xml:space="preserve"> (jährlich und monatlich)</t>
    </r>
  </si>
  <si>
    <t>Weitere Rechnung</t>
  </si>
  <si>
    <t>Weitere, mit Bargeld erworb. Produkt oder Dienstleist.</t>
  </si>
  <si>
    <t>Monatslohn Netto Partner/in</t>
  </si>
  <si>
    <t>Nebenverdienst, weitere Einnahmen</t>
  </si>
  <si>
    <r>
      <t xml:space="preserve">Wohnen / Mietzins </t>
    </r>
    <r>
      <rPr>
        <sz val="10"/>
        <rFont val="Arial Narrow"/>
        <family val="2"/>
      </rPr>
      <t>(oder Beitrag Jugendl. an Wohnkosten Eltern)</t>
    </r>
  </si>
  <si>
    <r>
      <t xml:space="preserve">Auto: Summe monatlich gemäss </t>
    </r>
    <r>
      <rPr>
        <sz val="13.5"/>
        <color indexed="12"/>
        <rFont val="Arial Narrow"/>
        <family val="2"/>
      </rPr>
      <t>separatem Blatt</t>
    </r>
  </si>
  <si>
    <t>Benzin</t>
  </si>
  <si>
    <t>Bussen</t>
  </si>
  <si>
    <t xml:space="preserve">Garage / Abstellplatz </t>
  </si>
  <si>
    <t>Motorfahrzeugsteuer</t>
  </si>
  <si>
    <t>Parkgebühren</t>
  </si>
  <si>
    <t>Versicherung Rechtsschutz</t>
  </si>
  <si>
    <t>Vignette</t>
  </si>
  <si>
    <t>Ausgaben</t>
  </si>
  <si>
    <t>Kaminfeger / Heizungswartung</t>
  </si>
  <si>
    <t>Betreuungskosten Kinder</t>
  </si>
  <si>
    <t>Optiker/in</t>
  </si>
  <si>
    <t>Therapie-Zusatzkosten ohne Versicherungsdeckung</t>
  </si>
  <si>
    <t>L</t>
  </si>
  <si>
    <t>W</t>
  </si>
  <si>
    <t>G</t>
  </si>
  <si>
    <t>M</t>
  </si>
  <si>
    <t>B</t>
  </si>
  <si>
    <t>K</t>
  </si>
  <si>
    <t>S</t>
  </si>
  <si>
    <t>F</t>
  </si>
  <si>
    <t>D</t>
  </si>
  <si>
    <t>Ü</t>
  </si>
  <si>
    <t>Beruf und Schule: Aus- und Weiterbildung</t>
  </si>
  <si>
    <t>Kommunikation: Telefon Fixnet</t>
  </si>
  <si>
    <t>Überschuss: Bezahlen von Schulden, monatliche Rate</t>
  </si>
  <si>
    <t>E</t>
  </si>
  <si>
    <t>AHV-Minimalbeitrag bei Nicht-Erwerbstätigen</t>
  </si>
  <si>
    <t>Zweck dieses Budgets: 
Ist-Erhebung? Soll?
Empfehlungen?</t>
  </si>
  <si>
    <t>Zahnärztliche Behandlungen</t>
  </si>
  <si>
    <t>Krankenkasse erwartete Beanspruchung von Franchisen</t>
  </si>
  <si>
    <t>Krankenkasse erwartete Selbstbehalte</t>
  </si>
  <si>
    <t>Hausrat-/Haftpflichtversicherung</t>
  </si>
  <si>
    <t>Zahnärztliche Behandlung</t>
  </si>
  <si>
    <r>
      <t xml:space="preserve">Persönliche Auslagen Partnerin gemäss </t>
    </r>
    <r>
      <rPr>
        <sz val="13.5"/>
        <color indexed="12"/>
        <rFont val="Arial Narrow"/>
        <family val="2"/>
      </rPr>
      <t>sep. Blatt</t>
    </r>
  </si>
  <si>
    <t>Elektrizität/Gas</t>
  </si>
  <si>
    <t>Heiz- und Nebenkostennachzahlung</t>
  </si>
  <si>
    <t>siehe Tabellenblatt "Partnerin"</t>
  </si>
  <si>
    <t>siehe Tabellenblatt "Partner"</t>
  </si>
  <si>
    <t>siehe Tabellenblatt "Kind"</t>
  </si>
  <si>
    <t>Krankenkasse Grundvers. KVG Mann</t>
  </si>
  <si>
    <t>Krankenkasse Zusatzvers. VVG Mann</t>
  </si>
  <si>
    <t>Krankenkasse Grundvers. KVG Frau</t>
  </si>
  <si>
    <t>Krankenkasse Zusatzvers. VVG Frau</t>
  </si>
  <si>
    <t>Krankenkasse Grundvers. KVG Kind</t>
  </si>
  <si>
    <t>Krankenkasse Zusatzvers. VVG Kind</t>
  </si>
  <si>
    <t>siehe Tabellenblatt "Auto"</t>
  </si>
  <si>
    <t>Vereins- und Verbandsbeiträge</t>
  </si>
  <si>
    <t>Kirchliche Gemeinschaft, Kirchensteuern</t>
  </si>
  <si>
    <r>
      <t xml:space="preserve">Lebensmittel, Getränke 
</t>
    </r>
    <r>
      <rPr>
        <sz val="10"/>
        <rFont val="Arial Narrow"/>
        <family val="2"/>
      </rPr>
      <t>(oder Beitrag Jugendl. an Kostgeld Eltern)</t>
    </r>
  </si>
  <si>
    <r>
      <t xml:space="preserve">Persönliche Auslagen Partner gemäss </t>
    </r>
    <r>
      <rPr>
        <sz val="13.5"/>
        <color indexed="12"/>
        <rFont val="Arial Narrow"/>
        <family val="2"/>
      </rPr>
      <t>sep. Blatt</t>
    </r>
  </si>
  <si>
    <t>Heizung</t>
  </si>
  <si>
    <t>Schullager</t>
  </si>
  <si>
    <t>Leasingrate</t>
  </si>
  <si>
    <r>
      <t xml:space="preserve">Gesundheit, Summe </t>
    </r>
    <r>
      <rPr>
        <sz val="13.5"/>
        <color indexed="12"/>
        <rFont val="Arial Narrow"/>
        <family val="2"/>
      </rPr>
      <t>(aus  Tabellenblatt "Gesundheit")</t>
    </r>
  </si>
  <si>
    <t>siehe Tabellenblatt "Gesundheit"</t>
  </si>
  <si>
    <t>***</t>
  </si>
  <si>
    <t>Abonnemente für Zeitungen, Zeitschriften u.ä.</t>
  </si>
  <si>
    <t>Internet und Kabelgebühren</t>
  </si>
  <si>
    <t>Radio- und Fernsehkonzession Billag</t>
  </si>
  <si>
    <t>Taschengeld</t>
  </si>
  <si>
    <t>Sortieren</t>
  </si>
  <si>
    <r>
      <t xml:space="preserve">Andere Genussmittel: </t>
    </r>
    <r>
      <rPr>
        <sz val="13.5"/>
        <color indexed="10"/>
        <rFont val="Arial Narrow"/>
        <family val="2"/>
      </rPr>
      <t xml:space="preserve">jeden Tag </t>
    </r>
    <r>
      <rPr>
        <sz val="13.5"/>
        <rFont val="Arial Narrow"/>
        <family val="2"/>
      </rPr>
      <t>ca. Sfr.</t>
    </r>
  </si>
  <si>
    <r>
      <t xml:space="preserve">Rauchen: </t>
    </r>
    <r>
      <rPr>
        <sz val="13.5"/>
        <color indexed="10"/>
        <rFont val="Arial Narrow"/>
        <family val="2"/>
      </rPr>
      <t xml:space="preserve">jeden Tag </t>
    </r>
    <r>
      <rPr>
        <sz val="13.5"/>
        <rFont val="Arial Narrow"/>
        <family val="2"/>
      </rPr>
      <t>ca. Sfr.</t>
    </r>
  </si>
  <si>
    <t>Häufigkeit im Jahr eintragen</t>
  </si>
  <si>
    <t>Gesundheit, Krankenkassenprämien</t>
  </si>
  <si>
    <t>Gesundheit, Krankenkasse, Franchisen</t>
  </si>
  <si>
    <t>Gesundheit, Krankenkasse, Selbstbehalte</t>
  </si>
  <si>
    <t>Ges.= Betrag hier oder in Extra-Tabellenblatt Gesundheit!</t>
  </si>
  <si>
    <t>Ges.=</t>
  </si>
  <si>
    <t>P= Betrag hier oder in Blatt Partnerin/Partner/Kind!</t>
  </si>
  <si>
    <t>P=</t>
  </si>
  <si>
    <t>wird errechnet:</t>
  </si>
  <si>
    <t xml:space="preserve">Datum dieser Budget-erstellung: </t>
  </si>
  <si>
    <t>Namen eintragen</t>
  </si>
  <si>
    <r>
      <t xml:space="preserve">Sparen </t>
    </r>
    <r>
      <rPr>
        <sz val="10"/>
        <rFont val="Arial Narrow"/>
        <family val="2"/>
      </rPr>
      <t>(Säule 3a)</t>
    </r>
  </si>
  <si>
    <r>
      <t xml:space="preserve">Monatslohn Netto  </t>
    </r>
    <r>
      <rPr>
        <sz val="11"/>
        <rFont val="Arial Narrow"/>
        <family val="2"/>
      </rPr>
      <t>(13. Monatslohn siehe unten bei Saldo)</t>
    </r>
  </si>
  <si>
    <t>Der Saldo (Einnahmen minus Ausgaben) beträgt:</t>
  </si>
  <si>
    <r>
      <t xml:space="preserve">Trinken und Essen gehen in der Freizeit </t>
    </r>
    <r>
      <rPr>
        <sz val="13.5"/>
        <color indexed="10"/>
        <rFont val="Arial Narrow"/>
        <family val="2"/>
      </rPr>
      <t>pro Woche</t>
    </r>
  </si>
  <si>
    <t>SBB Halbtax, Generalabonnement, Einzelfahrten</t>
  </si>
  <si>
    <t>Tram, Bus: monatliches Abo oder Einzelfahrten</t>
  </si>
  <si>
    <r>
      <t xml:space="preserve">Optiker/in, Fitness, </t>
    </r>
    <r>
      <rPr>
        <sz val="8"/>
        <rFont val="Arial Narrow"/>
        <family val="2"/>
      </rPr>
      <t>und weitere Kosten, soweit die KK diese nicht übernimmt</t>
    </r>
  </si>
  <si>
    <t>Geschenke (inkl. Weihnachten)</t>
  </si>
  <si>
    <t>Gäste, Einladungen</t>
  </si>
  <si>
    <t>Spenden</t>
  </si>
  <si>
    <t>a</t>
  </si>
  <si>
    <t>c</t>
  </si>
  <si>
    <t>ü</t>
  </si>
  <si>
    <t xml:space="preserve">Zweck dieses Budgets: 
Isterhebung für Einzelperson in Mehrpersonenhaushalt?
Einteilung erweitertes Taschengeld? </t>
  </si>
  <si>
    <r>
      <t xml:space="preserve">Nebenkosten Non-Food </t>
    </r>
    <r>
      <rPr>
        <sz val="10"/>
        <rFont val="Arial Narrow"/>
        <family val="2"/>
      </rPr>
      <t>Körperpflege</t>
    </r>
  </si>
  <si>
    <r>
      <t>Saldo</t>
    </r>
    <r>
      <rPr>
        <sz val="16"/>
        <rFont val="Arial Narrow"/>
        <family val="2"/>
      </rPr>
      <t xml:space="preserve"> </t>
    </r>
    <r>
      <rPr>
        <sz val="14"/>
        <rFont val="Arial Narrow"/>
        <family val="2"/>
      </rPr>
      <t>monatlich (Ausgaben)</t>
    </r>
  </si>
  <si>
    <t xml:space="preserve">Schulkosten </t>
  </si>
  <si>
    <t>Schulmaterial</t>
  </si>
  <si>
    <t>Auswärtige Verpflegung</t>
  </si>
  <si>
    <r>
      <t xml:space="preserve">Genussmittel: </t>
    </r>
    <r>
      <rPr>
        <sz val="13.5"/>
        <color indexed="10"/>
        <rFont val="Arial Narrow"/>
        <family val="2"/>
      </rPr>
      <t xml:space="preserve">jeden Tag </t>
    </r>
    <r>
      <rPr>
        <sz val="13.5"/>
        <rFont val="Arial Narrow"/>
        <family val="2"/>
      </rPr>
      <t>ca. Sfr.</t>
    </r>
  </si>
  <si>
    <r>
      <t xml:space="preserve">Ausgang </t>
    </r>
    <r>
      <rPr>
        <sz val="13.5"/>
        <color indexed="10"/>
        <rFont val="Arial Narrow"/>
        <family val="2"/>
      </rPr>
      <t>pro Woche</t>
    </r>
  </si>
  <si>
    <r>
      <t xml:space="preserve">Billette für Kino Konzert Fussball Theater </t>
    </r>
    <r>
      <rPr>
        <sz val="13.5"/>
        <color indexed="10"/>
        <rFont val="Arial Narrow"/>
        <family val="2"/>
      </rPr>
      <t>pro Woche</t>
    </r>
  </si>
  <si>
    <t xml:space="preserve">Datum dieser Budgeterstellung: </t>
  </si>
  <si>
    <t>Saldo pro Jahr</t>
  </si>
  <si>
    <t>Der Saldo der Ausgaben beträgt:</t>
  </si>
  <si>
    <r>
      <t xml:space="preserve">Persönliche Auslagen Kind(er) gemäss </t>
    </r>
    <r>
      <rPr>
        <sz val="13.5"/>
        <color indexed="12"/>
        <rFont val="Arial Narrow"/>
        <family val="2"/>
      </rPr>
      <t>sep. Blatt</t>
    </r>
  </si>
  <si>
    <t>In diesen Spalten: Franken eintragen</t>
  </si>
  <si>
    <r>
      <t xml:space="preserve">Sparen </t>
    </r>
    <r>
      <rPr>
        <sz val="10"/>
        <rFont val="Arial Narrow"/>
        <family val="2"/>
      </rPr>
      <t>(Anschaffungen, Ferien, Unvorhergesehenes...)</t>
    </r>
  </si>
  <si>
    <t>Minimalbeitrag ist Sfr. 445</t>
  </si>
  <si>
    <t>Wohnen= Betrag hier oder in Extra-Tabellenblatt Wohnen!</t>
  </si>
  <si>
    <t xml:space="preserve">Wohnen= </t>
  </si>
  <si>
    <t>Auto: Summe monatlich gemäss separ. Berechnung</t>
  </si>
  <si>
    <t>Gebäudeversicherung</t>
  </si>
  <si>
    <t>Liegenschaftssteuer</t>
  </si>
  <si>
    <t>Entsorgungskosten</t>
  </si>
  <si>
    <t>Gartenunterhalt, Gebäudereparaturen, und -unterhalt</t>
  </si>
  <si>
    <t>Wasser / Abwasser</t>
  </si>
  <si>
    <t>Diverses</t>
  </si>
  <si>
    <t>Verbandsbeitrag</t>
  </si>
  <si>
    <t>Renovations- und Erneuerungsfonds</t>
  </si>
  <si>
    <t>Baurechtszins</t>
  </si>
  <si>
    <t>Verwaltung, Buchhaltung, Revision</t>
  </si>
  <si>
    <t>1. Hypothek (üblich 66.66% der Anlagekosten)</t>
  </si>
  <si>
    <t>2. Hypothek</t>
  </si>
  <si>
    <t>Detailberechnung Wohnen</t>
  </si>
  <si>
    <r>
      <t xml:space="preserve">Versicherungsprämien </t>
    </r>
    <r>
      <rPr>
        <sz val="10"/>
        <rFont val="Arial Narrow"/>
        <family val="2"/>
      </rPr>
      <t>(Todesfall, Erwerbsunfähigkeit, Arbeitslosigkeit)</t>
    </r>
  </si>
  <si>
    <t>Detailberechnung Gesundheit</t>
  </si>
  <si>
    <t>Motorfahrzeugkontrolle</t>
  </si>
  <si>
    <t>Versicherung Motorhaftpflicht Voll- / Teilkasko</t>
  </si>
  <si>
    <t>Detailberechnung Auto</t>
  </si>
  <si>
    <r>
      <t xml:space="preserve">Total </t>
    </r>
    <r>
      <rPr>
        <sz val="13.5"/>
        <rFont val="Arial Narrow"/>
        <family val="2"/>
      </rPr>
      <t>Ausgaben</t>
    </r>
  </si>
  <si>
    <t>Reparatur- und Servicekosten inkl. Abgastest</t>
  </si>
  <si>
    <t>Teilkasko 1.2% des Katalogpreises</t>
  </si>
  <si>
    <t xml:space="preserve">Wertverminderung </t>
  </si>
  <si>
    <t>2% des Katalogpreises pro 10'000 km</t>
  </si>
  <si>
    <t>Abschreibung</t>
  </si>
  <si>
    <t>10% des Katalogpreises pro Jahr</t>
  </si>
  <si>
    <t>Neue Reifen inkl. Montage</t>
  </si>
  <si>
    <t>Fahrzeugpflege</t>
  </si>
  <si>
    <t>Verband TCS VCS ACS / ETI Schutzbrief</t>
  </si>
  <si>
    <t>Katalogpreis:</t>
  </si>
  <si>
    <t>km pro Jahr:</t>
  </si>
  <si>
    <t>Auto oder Motorbike: 
Marke, Typ, Baujahr</t>
  </si>
  <si>
    <t>Einnahmen:</t>
  </si>
  <si>
    <t>Gesamteinkommen</t>
  </si>
  <si>
    <r>
      <t>Ausgaben sortieren: a = Rechnungen,</t>
    </r>
    <r>
      <rPr>
        <sz val="10"/>
        <color indexed="10"/>
        <rFont val="Arial Narrow"/>
        <family val="2"/>
      </rPr>
      <t xml:space="preserve"> fest kalkulierbar, </t>
    </r>
    <r>
      <rPr>
        <b/>
        <sz val="10"/>
        <color indexed="10"/>
        <rFont val="Arial Narrow"/>
        <family val="2"/>
      </rPr>
      <t xml:space="preserve">oder </t>
    </r>
    <r>
      <rPr>
        <sz val="10"/>
        <color indexed="10"/>
        <rFont val="Arial Narrow"/>
        <family val="2"/>
      </rPr>
      <t xml:space="preserve">nicht sortierte Ausgaben </t>
    </r>
    <r>
      <rPr>
        <b/>
        <sz val="10"/>
        <color indexed="10"/>
        <rFont val="Arial Narrow"/>
        <family val="2"/>
      </rPr>
      <t>oder ....</t>
    </r>
  </si>
  <si>
    <r>
      <t>b = Barauslagen</t>
    </r>
    <r>
      <rPr>
        <sz val="10"/>
        <color indexed="10"/>
        <rFont val="Arial Narrow"/>
        <family val="2"/>
      </rPr>
      <t xml:space="preserve"> / Bezahlung mit Karte / variable Rechnungen / </t>
    </r>
    <r>
      <rPr>
        <b/>
        <sz val="10"/>
        <color indexed="10"/>
        <rFont val="Arial Narrow"/>
        <family val="2"/>
      </rPr>
      <t>oder ....</t>
    </r>
  </si>
  <si>
    <r>
      <t xml:space="preserve">c = Rückstellungen / </t>
    </r>
    <r>
      <rPr>
        <sz val="10"/>
        <color indexed="10"/>
        <rFont val="Arial Narrow"/>
        <family val="2"/>
      </rPr>
      <t xml:space="preserve">periodische Zahlungen / </t>
    </r>
    <r>
      <rPr>
        <b/>
        <sz val="10"/>
        <color indexed="10"/>
        <rFont val="Arial Narrow"/>
        <family val="2"/>
      </rPr>
      <t>oder</t>
    </r>
    <r>
      <rPr>
        <sz val="10"/>
        <color indexed="10"/>
        <rFont val="Arial Narrow"/>
        <family val="2"/>
      </rPr>
      <t xml:space="preserve"> anderer Sortierzweck</t>
    </r>
  </si>
  <si>
    <r>
      <t xml:space="preserve">keine weitere Bezeichnung: </t>
    </r>
    <r>
      <rPr>
        <b/>
        <sz val="10"/>
        <color indexed="10"/>
        <rFont val="Arial Narrow"/>
        <family val="2"/>
      </rPr>
      <t>Sonstiges</t>
    </r>
  </si>
  <si>
    <t>Total der monatlichen Ausgaben</t>
  </si>
  <si>
    <t>Die Sortierung kann zum Beispiel verwendet werden, um in einer Familie die Verantwortungen zu klären: a = das zahlt der Mann von seinem Konto; b = die Frau von ihrem Konto; c = Zahlungen ab Spar- und Rückstellungskonto; leer = keine Vorgabe</t>
  </si>
  <si>
    <r>
      <t xml:space="preserve">Einnahmenüberschuss / </t>
    </r>
    <r>
      <rPr>
        <b/>
        <sz val="12"/>
        <color indexed="10"/>
        <rFont val="Arial Narrow"/>
        <family val="2"/>
      </rPr>
      <t>Ausgabenüberschuss</t>
    </r>
    <r>
      <rPr>
        <b/>
        <sz val="12"/>
        <rFont val="Arial Narrow"/>
        <family val="2"/>
      </rPr>
      <t xml:space="preserve"> (monatlich)</t>
    </r>
  </si>
  <si>
    <t>Ansparen von Rückstellungen und Reserven!</t>
  </si>
  <si>
    <t>pro Monat</t>
  </si>
  <si>
    <t>Diverse Saldierungen</t>
  </si>
  <si>
    <t>Ausgaben, Bezahlen von Schulden und Sparen</t>
  </si>
  <si>
    <t>Gesamtausgaben</t>
  </si>
  <si>
    <r>
      <t xml:space="preserve">Ausgaben </t>
    </r>
    <r>
      <rPr>
        <u/>
        <sz val="10"/>
        <rFont val="Arial Narrow"/>
        <family val="2"/>
      </rPr>
      <t>ohne Zahlen von Schulden und Sparen</t>
    </r>
  </si>
  <si>
    <r>
      <t xml:space="preserve">Total </t>
    </r>
    <r>
      <rPr>
        <sz val="13.5"/>
        <rFont val="Arial Narrow"/>
        <family val="2"/>
      </rPr>
      <t>Ausgaben ohne Zahlen von Schulden und Sparen</t>
    </r>
  </si>
  <si>
    <r>
      <t xml:space="preserve">Total </t>
    </r>
    <r>
      <rPr>
        <sz val="13.5"/>
        <rFont val="Arial Narrow"/>
        <family val="2"/>
      </rPr>
      <t>Bezahlen von Schulden und Sparen</t>
    </r>
  </si>
  <si>
    <r>
      <t xml:space="preserve">Bezahlen von </t>
    </r>
    <r>
      <rPr>
        <b/>
        <sz val="10"/>
        <rFont val="Arial Narrow"/>
        <family val="2"/>
      </rPr>
      <t>Schulden und Sparen</t>
    </r>
  </si>
  <si>
    <r>
      <t xml:space="preserve">Total Ausgaben </t>
    </r>
    <r>
      <rPr>
        <sz val="10"/>
        <rFont val="Arial Narrow"/>
        <family val="2"/>
      </rPr>
      <t>ohne Zahlen von Schulden und Sparen</t>
    </r>
  </si>
  <si>
    <r>
      <t>13. Monatslohn</t>
    </r>
    <r>
      <rPr>
        <sz val="10"/>
        <rFont val="Arial Narrow"/>
        <family val="2"/>
      </rPr>
      <t>, weitere besondere jährliche Einnahmen:</t>
    </r>
  </si>
  <si>
    <r>
      <t xml:space="preserve">Sparen </t>
    </r>
    <r>
      <rPr>
        <sz val="10"/>
        <rFont val="Arial Narrow"/>
        <family val="2"/>
      </rPr>
      <t>(steuerbegünstigstes Sparen, 3. Säule)</t>
    </r>
  </si>
  <si>
    <r>
      <t xml:space="preserve">Persönliche Auslagen Kind(er) </t>
    </r>
    <r>
      <rPr>
        <sz val="13.5"/>
        <color indexed="10"/>
        <rFont val="Arial Narrow"/>
        <family val="2"/>
      </rPr>
      <t>oder Verhütungsmittel</t>
    </r>
  </si>
  <si>
    <r>
      <t xml:space="preserve">wird errechnet: </t>
    </r>
    <r>
      <rPr>
        <sz val="10"/>
        <rFont val="Arial Narrow"/>
        <family val="2"/>
      </rPr>
      <t>Betrag 
pro Jahr</t>
    </r>
  </si>
  <si>
    <t>Saldo oben erhobene monatl. Einn.</t>
  </si>
  <si>
    <t>Militärpflichtersatz</t>
  </si>
  <si>
    <t>www.rustix.ch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</si>
</sst>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SFr.&quot;\ #,##0.00"/>
    <numFmt numFmtId="177" formatCode="#,##0.00_ ;[Red]\-#,##0.00\ "/>
    <numFmt numFmtId="178" formatCode="#,##0.0"/>
    <numFmt numFmtId="179" formatCode="dd/mm/yy;@"/>
  </numFmts>
  <fonts count="50" x14ac:knownFonts="1">
    <font>
      <sz val="10"/>
      <name val="Arial"/>
    </font>
    <font>
      <sz val="10"/>
      <name val="Arial"/>
      <family val="2"/>
    </font>
    <font>
      <sz val="8"/>
      <name val="Arial"/>
      <family val="2"/>
    </font>
    <font>
      <sz val="14"/>
      <color indexed="10"/>
      <name val="Arial"/>
      <family val="2"/>
    </font>
    <font>
      <sz val="8"/>
      <name val="Arial"/>
      <family val="2"/>
    </font>
    <font>
      <sz val="7"/>
      <name val="Arial"/>
      <family val="2"/>
    </font>
    <font>
      <sz val="10"/>
      <name val="Arial"/>
      <family val="2"/>
    </font>
    <font>
      <sz val="11"/>
      <name val="Arial"/>
      <family val="2"/>
    </font>
    <font>
      <b/>
      <u/>
      <sz val="11"/>
      <name val="Arial"/>
      <family val="2"/>
    </font>
    <font>
      <b/>
      <sz val="10"/>
      <name val="Arial"/>
      <family val="2"/>
    </font>
    <font>
      <b/>
      <sz val="11"/>
      <name val="Arial"/>
      <family val="2"/>
    </font>
    <font>
      <sz val="13.5"/>
      <name val="Arial Narrow"/>
      <family val="2"/>
    </font>
    <font>
      <b/>
      <sz val="13.5"/>
      <name val="Arial Narrow"/>
      <family val="2"/>
    </font>
    <font>
      <b/>
      <sz val="10"/>
      <name val="Arial Narrow"/>
      <family val="2"/>
    </font>
    <font>
      <sz val="10"/>
      <name val="Arial Narrow"/>
      <family val="2"/>
    </font>
    <font>
      <b/>
      <sz val="12"/>
      <name val="Arial Narrow"/>
      <family val="2"/>
    </font>
    <font>
      <sz val="12"/>
      <name val="Arial Narrow"/>
      <family val="2"/>
    </font>
    <font>
      <b/>
      <sz val="13.5"/>
      <color indexed="10"/>
      <name val="Arial Narrow"/>
      <family val="2"/>
    </font>
    <font>
      <sz val="14"/>
      <name val="Arial Narrow"/>
      <family val="2"/>
    </font>
    <font>
      <b/>
      <u/>
      <sz val="16"/>
      <name val="Arial Narrow"/>
      <family val="2"/>
    </font>
    <font>
      <sz val="16"/>
      <name val="Arial Narrow"/>
      <family val="2"/>
    </font>
    <font>
      <b/>
      <sz val="14"/>
      <name val="Arial Narrow"/>
      <family val="2"/>
    </font>
    <font>
      <sz val="8"/>
      <name val="Arial Narrow"/>
      <family val="2"/>
    </font>
    <font>
      <b/>
      <sz val="8"/>
      <name val="Arial"/>
      <family val="2"/>
    </font>
    <font>
      <b/>
      <sz val="10"/>
      <color indexed="10"/>
      <name val="Tahoma"/>
      <family val="2"/>
    </font>
    <font>
      <sz val="8"/>
      <color indexed="81"/>
      <name val="Tahoma"/>
      <family val="2"/>
    </font>
    <font>
      <u/>
      <sz val="10"/>
      <name val="Arial Narrow"/>
      <family val="2"/>
    </font>
    <font>
      <b/>
      <sz val="8"/>
      <color indexed="10"/>
      <name val="Tahoma"/>
      <family val="2"/>
    </font>
    <font>
      <sz val="8"/>
      <color indexed="10"/>
      <name val="Arial"/>
      <family val="2"/>
    </font>
    <font>
      <sz val="8"/>
      <color indexed="10"/>
      <name val="Tahoma"/>
      <family val="2"/>
    </font>
    <font>
      <sz val="13.5"/>
      <color indexed="10"/>
      <name val="Arial Narrow"/>
      <family val="2"/>
    </font>
    <font>
      <sz val="13.5"/>
      <color indexed="12"/>
      <name val="Arial Narrow"/>
      <family val="2"/>
    </font>
    <font>
      <sz val="8"/>
      <color indexed="10"/>
      <name val="Arial Narrow"/>
      <family val="2"/>
    </font>
    <font>
      <b/>
      <sz val="8"/>
      <color indexed="10"/>
      <name val="Arial Narrow"/>
      <family val="2"/>
    </font>
    <font>
      <sz val="10"/>
      <name val="Arial"/>
      <family val="2"/>
    </font>
    <font>
      <sz val="8"/>
      <color indexed="12"/>
      <name val="Arial Narrow"/>
      <family val="2"/>
    </font>
    <font>
      <sz val="7"/>
      <name val="Arial Narrow"/>
      <family val="2"/>
    </font>
    <font>
      <sz val="12"/>
      <name val="Arial"/>
      <family val="2"/>
    </font>
    <font>
      <sz val="11"/>
      <name val="Arial Narrow"/>
      <family val="2"/>
    </font>
    <font>
      <sz val="10"/>
      <color indexed="10"/>
      <name val="Arial Narrow"/>
      <family val="2"/>
    </font>
    <font>
      <sz val="10"/>
      <color indexed="10"/>
      <name val="Arial"/>
      <family val="2"/>
    </font>
    <font>
      <b/>
      <sz val="12"/>
      <name val="Arial"/>
      <family val="2"/>
    </font>
    <font>
      <b/>
      <sz val="10"/>
      <color indexed="10"/>
      <name val="Arial"/>
      <family val="2"/>
    </font>
    <font>
      <b/>
      <sz val="18"/>
      <name val="Arial Narrow"/>
      <family val="2"/>
    </font>
    <font>
      <sz val="7"/>
      <name val="Arial"/>
      <family val="2"/>
    </font>
    <font>
      <b/>
      <sz val="10"/>
      <name val="Arial"/>
      <family val="2"/>
    </font>
    <font>
      <b/>
      <sz val="10"/>
      <color indexed="10"/>
      <name val="Arial Narrow"/>
      <family val="2"/>
    </font>
    <font>
      <b/>
      <u/>
      <sz val="12"/>
      <name val="Arial"/>
      <family val="2"/>
    </font>
    <font>
      <b/>
      <sz val="12"/>
      <color indexed="10"/>
      <name val="Arial Narrow"/>
      <family val="2"/>
    </font>
    <font>
      <b/>
      <sz val="8"/>
      <name val="Arial Narrow"/>
      <family val="2"/>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15"/>
        <bgColor indexed="64"/>
      </patternFill>
    </fill>
    <fill>
      <patternFill patternType="solid">
        <fgColor indexed="53"/>
        <bgColor indexed="64"/>
      </patternFill>
    </fill>
    <fill>
      <patternFill patternType="solid">
        <fgColor indexed="17"/>
        <bgColor indexed="64"/>
      </patternFill>
    </fill>
    <fill>
      <patternFill patternType="solid">
        <fgColor indexed="13"/>
        <bgColor indexed="64"/>
      </patternFill>
    </fill>
    <fill>
      <patternFill patternType="solid">
        <fgColor indexed="10"/>
        <bgColor indexed="64"/>
      </patternFill>
    </fill>
    <fill>
      <patternFill patternType="solid">
        <fgColor indexed="51"/>
        <bgColor indexed="64"/>
      </patternFill>
    </fill>
    <fill>
      <patternFill patternType="solid">
        <fgColor indexed="49"/>
        <bgColor indexed="64"/>
      </patternFill>
    </fill>
    <fill>
      <patternFill patternType="solid">
        <fgColor indexed="23"/>
        <bgColor indexed="64"/>
      </patternFill>
    </fill>
    <fill>
      <patternFill patternType="solid">
        <fgColor indexed="57"/>
        <bgColor indexed="64"/>
      </patternFill>
    </fill>
    <fill>
      <patternFill patternType="solid">
        <fgColor indexed="43"/>
        <bgColor indexed="64"/>
      </patternFill>
    </fill>
    <fill>
      <patternFill patternType="solid">
        <fgColor indexed="41"/>
        <bgColor indexed="64"/>
      </patternFill>
    </fill>
  </fills>
  <borders count="28">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style="thin">
        <color indexed="64"/>
      </top>
      <bottom style="double">
        <color indexed="64"/>
      </bottom>
      <diagonal/>
    </border>
    <border>
      <left/>
      <right style="hair">
        <color indexed="64"/>
      </right>
      <top style="hair">
        <color indexed="64"/>
      </top>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bottom/>
      <diagonal/>
    </border>
    <border>
      <left style="hair">
        <color indexed="64"/>
      </left>
      <right/>
      <top/>
      <bottom style="thin">
        <color indexed="64"/>
      </bottom>
      <diagonal/>
    </border>
    <border>
      <left/>
      <right/>
      <top/>
      <bottom style="thin">
        <color indexed="64"/>
      </bottom>
      <diagonal/>
    </border>
    <border>
      <left/>
      <right style="hair">
        <color indexed="64"/>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style="double">
        <color indexed="64"/>
      </top>
      <bottom style="hair">
        <color indexed="64"/>
      </bottom>
      <diagonal/>
    </border>
    <border>
      <left/>
      <right style="hair">
        <color indexed="64"/>
      </right>
      <top style="double">
        <color indexed="64"/>
      </top>
      <bottom style="hair">
        <color indexed="64"/>
      </bottom>
      <diagonal/>
    </border>
    <border>
      <left style="hair">
        <color indexed="64"/>
      </left>
      <right/>
      <top style="double">
        <color indexed="64"/>
      </top>
      <bottom/>
      <diagonal/>
    </border>
    <border>
      <left/>
      <right style="hair">
        <color indexed="64"/>
      </right>
      <top style="double">
        <color indexed="64"/>
      </top>
      <bottom/>
      <diagonal/>
    </border>
    <border>
      <left style="hair">
        <color indexed="64"/>
      </left>
      <right/>
      <top/>
      <bottom style="hair">
        <color indexed="64"/>
      </bottom>
      <diagonal/>
    </border>
    <border>
      <left/>
      <right/>
      <top style="thin">
        <color indexed="64"/>
      </top>
      <bottom style="double">
        <color indexed="64"/>
      </bottom>
      <diagonal/>
    </border>
  </borders>
  <cellStyleXfs count="1">
    <xf numFmtId="0" fontId="0" fillId="0" borderId="0"/>
  </cellStyleXfs>
  <cellXfs count="340">
    <xf numFmtId="0" fontId="0" fillId="0" borderId="0" xfId="0"/>
    <xf numFmtId="0" fontId="0" fillId="2" borderId="0" xfId="0" applyFill="1"/>
    <xf numFmtId="0" fontId="0" fillId="2" borderId="0" xfId="0" applyFill="1" applyAlignment="1" applyProtection="1">
      <alignment vertical="center"/>
    </xf>
    <xf numFmtId="0" fontId="5" fillId="2" borderId="0" xfId="0" applyFont="1" applyFill="1" applyAlignment="1" applyProtection="1">
      <alignment vertical="center"/>
    </xf>
    <xf numFmtId="0" fontId="7" fillId="2" borderId="0" xfId="0" applyFont="1" applyFill="1" applyAlignment="1" applyProtection="1">
      <alignment vertical="center"/>
    </xf>
    <xf numFmtId="0" fontId="7" fillId="3" borderId="0" xfId="0" applyFont="1" applyFill="1" applyBorder="1" applyAlignment="1" applyProtection="1">
      <alignment vertical="center"/>
    </xf>
    <xf numFmtId="0" fontId="7" fillId="2" borderId="0" xfId="0" applyFont="1" applyFill="1" applyBorder="1" applyAlignment="1" applyProtection="1">
      <alignment vertical="center"/>
    </xf>
    <xf numFmtId="49" fontId="10" fillId="3" borderId="0" xfId="0" applyNumberFormat="1" applyFont="1" applyFill="1" applyBorder="1" applyAlignment="1" applyProtection="1">
      <alignment vertical="center" wrapText="1"/>
    </xf>
    <xf numFmtId="0" fontId="10" fillId="2" borderId="0" xfId="0" applyFont="1" applyFill="1" applyBorder="1" applyAlignment="1" applyProtection="1">
      <alignment vertical="center"/>
    </xf>
    <xf numFmtId="49" fontId="11" fillId="3" borderId="0" xfId="0" applyNumberFormat="1" applyFont="1" applyFill="1" applyBorder="1" applyAlignment="1" applyProtection="1">
      <alignment horizontal="left" vertical="center" wrapText="1"/>
    </xf>
    <xf numFmtId="0" fontId="9" fillId="2" borderId="0" xfId="0" applyFont="1" applyFill="1"/>
    <xf numFmtId="0" fontId="1" fillId="2" borderId="0" xfId="0" applyFont="1" applyFill="1"/>
    <xf numFmtId="0" fontId="0" fillId="2" borderId="0" xfId="0" applyFill="1" applyBorder="1" applyAlignment="1" applyProtection="1">
      <alignment vertical="center"/>
      <protection locked="0"/>
    </xf>
    <xf numFmtId="0" fontId="0" fillId="2" borderId="0" xfId="0" applyFill="1" applyProtection="1">
      <protection locked="0"/>
    </xf>
    <xf numFmtId="0" fontId="0" fillId="2" borderId="0" xfId="0" applyFill="1" applyAlignment="1" applyProtection="1">
      <alignment vertical="center"/>
      <protection locked="0"/>
    </xf>
    <xf numFmtId="49" fontId="4" fillId="2" borderId="0" xfId="0" applyNumberFormat="1" applyFont="1" applyFill="1" applyAlignment="1" applyProtection="1">
      <alignment vertical="center" wrapText="1"/>
      <protection locked="0"/>
    </xf>
    <xf numFmtId="49" fontId="4" fillId="2" borderId="0" xfId="0" applyNumberFormat="1" applyFont="1" applyFill="1" applyBorder="1" applyAlignment="1" applyProtection="1">
      <alignment vertical="center" wrapText="1"/>
      <protection locked="0"/>
    </xf>
    <xf numFmtId="4" fontId="4" fillId="2" borderId="0" xfId="0" applyNumberFormat="1" applyFont="1" applyFill="1" applyAlignment="1" applyProtection="1">
      <alignment horizontal="right" vertical="center" wrapText="1"/>
      <protection locked="0"/>
    </xf>
    <xf numFmtId="4" fontId="23" fillId="2" borderId="0" xfId="0" applyNumberFormat="1" applyFont="1" applyFill="1" applyAlignment="1" applyProtection="1">
      <alignment horizontal="right" vertical="center" wrapText="1"/>
      <protection locked="0"/>
    </xf>
    <xf numFmtId="4" fontId="2" fillId="2" borderId="0" xfId="0" applyNumberFormat="1" applyFont="1" applyFill="1" applyAlignment="1" applyProtection="1">
      <alignment horizontal="right" vertical="center" wrapText="1"/>
      <protection locked="0"/>
    </xf>
    <xf numFmtId="0" fontId="1" fillId="2" borderId="0" xfId="0" applyFont="1" applyFill="1" applyProtection="1">
      <protection locked="0"/>
    </xf>
    <xf numFmtId="0" fontId="9" fillId="2" borderId="0" xfId="0" applyFont="1" applyFill="1" applyProtection="1">
      <protection locked="0"/>
    </xf>
    <xf numFmtId="0" fontId="0" fillId="2" borderId="0" xfId="0" applyFill="1" applyAlignment="1"/>
    <xf numFmtId="49" fontId="11" fillId="3" borderId="0" xfId="0" applyNumberFormat="1" applyFont="1" applyFill="1" applyBorder="1" applyAlignment="1" applyProtection="1">
      <alignment horizontal="center" vertical="center" wrapText="1"/>
    </xf>
    <xf numFmtId="49" fontId="4" fillId="2" borderId="0" xfId="0" applyNumberFormat="1" applyFont="1" applyFill="1" applyBorder="1" applyAlignment="1" applyProtection="1">
      <alignment horizontal="center" vertical="center" wrapText="1"/>
      <protection locked="0"/>
    </xf>
    <xf numFmtId="0" fontId="0" fillId="2" borderId="0" xfId="0" applyFill="1" applyAlignment="1" applyProtection="1">
      <alignment horizontal="center"/>
      <protection locked="0"/>
    </xf>
    <xf numFmtId="0" fontId="0" fillId="2" borderId="0" xfId="0" applyFill="1" applyAlignment="1">
      <alignment horizontal="center"/>
    </xf>
    <xf numFmtId="4" fontId="16" fillId="3" borderId="1" xfId="0" applyNumberFormat="1" applyFont="1" applyFill="1" applyBorder="1" applyAlignment="1" applyProtection="1">
      <alignment horizontal="right" vertical="center" wrapText="1"/>
    </xf>
    <xf numFmtId="4" fontId="16" fillId="3" borderId="2" xfId="0" applyNumberFormat="1" applyFont="1" applyFill="1" applyBorder="1" applyAlignment="1" applyProtection="1">
      <alignment horizontal="right" vertical="center" wrapText="1"/>
    </xf>
    <xf numFmtId="0" fontId="1" fillId="2" borderId="1" xfId="0" applyFont="1" applyFill="1" applyBorder="1" applyProtection="1">
      <protection locked="0"/>
    </xf>
    <xf numFmtId="0" fontId="5" fillId="3" borderId="1" xfId="0" applyFont="1" applyFill="1" applyBorder="1" applyAlignment="1" applyProtection="1">
      <alignment vertical="center"/>
    </xf>
    <xf numFmtId="0" fontId="7" fillId="3" borderId="1" xfId="0" applyFont="1" applyFill="1" applyBorder="1" applyAlignment="1" applyProtection="1">
      <alignment vertical="center"/>
    </xf>
    <xf numFmtId="49" fontId="8" fillId="3" borderId="1" xfId="0" applyNumberFormat="1" applyFont="1" applyFill="1" applyBorder="1" applyAlignment="1" applyProtection="1">
      <alignment horizontal="center" vertical="center" wrapText="1"/>
    </xf>
    <xf numFmtId="4" fontId="13" fillId="3" borderId="1" xfId="0" applyNumberFormat="1" applyFont="1" applyFill="1" applyBorder="1" applyAlignment="1" applyProtection="1">
      <alignment horizontal="right" wrapText="1"/>
    </xf>
    <xf numFmtId="4" fontId="14" fillId="3" borderId="1" xfId="0" applyNumberFormat="1" applyFont="1" applyFill="1" applyBorder="1" applyAlignment="1" applyProtection="1">
      <alignment horizontal="right" wrapText="1"/>
    </xf>
    <xf numFmtId="49" fontId="7" fillId="3" borderId="1" xfId="0" applyNumberFormat="1" applyFont="1" applyFill="1" applyBorder="1" applyAlignment="1" applyProtection="1">
      <alignment vertical="center" wrapText="1"/>
    </xf>
    <xf numFmtId="0" fontId="10" fillId="3" borderId="1" xfId="0" applyFont="1" applyFill="1" applyBorder="1" applyAlignment="1" applyProtection="1">
      <alignment vertical="center"/>
    </xf>
    <xf numFmtId="4" fontId="7" fillId="3" borderId="1" xfId="0" applyNumberFormat="1" applyFont="1" applyFill="1" applyBorder="1" applyAlignment="1" applyProtection="1">
      <alignment horizontal="right" vertical="center" wrapText="1"/>
    </xf>
    <xf numFmtId="49" fontId="2" fillId="3" borderId="1" xfId="0" applyNumberFormat="1" applyFont="1" applyFill="1" applyBorder="1" applyAlignment="1" applyProtection="1">
      <alignment horizontal="center" vertical="center" wrapText="1"/>
      <protection locked="0"/>
    </xf>
    <xf numFmtId="4" fontId="10" fillId="3" borderId="1" xfId="0" applyNumberFormat="1" applyFont="1" applyFill="1" applyBorder="1" applyAlignment="1" applyProtection="1">
      <alignment horizontal="right" vertical="center" wrapText="1"/>
    </xf>
    <xf numFmtId="49" fontId="19" fillId="3" borderId="1" xfId="0" applyNumberFormat="1" applyFont="1" applyFill="1" applyBorder="1" applyAlignment="1" applyProtection="1">
      <alignment vertical="top"/>
    </xf>
    <xf numFmtId="49" fontId="21" fillId="3" borderId="1" xfId="0" applyNumberFormat="1" applyFont="1" applyFill="1" applyBorder="1" applyAlignment="1" applyProtection="1">
      <alignment vertical="center" wrapText="1"/>
    </xf>
    <xf numFmtId="49" fontId="14" fillId="3" borderId="1" xfId="0" applyNumberFormat="1" applyFont="1" applyFill="1" applyBorder="1" applyAlignment="1" applyProtection="1">
      <alignment vertical="center" wrapText="1"/>
    </xf>
    <xf numFmtId="49" fontId="19" fillId="3" borderId="1" xfId="0" applyNumberFormat="1" applyFont="1" applyFill="1" applyBorder="1" applyAlignment="1" applyProtection="1">
      <alignment horizontal="left" vertical="center"/>
    </xf>
    <xf numFmtId="0" fontId="14" fillId="3" borderId="1" xfId="0" applyFont="1" applyFill="1" applyBorder="1" applyAlignment="1" applyProtection="1">
      <alignment horizontal="right" vertical="center"/>
    </xf>
    <xf numFmtId="178" fontId="14" fillId="3" borderId="1" xfId="0" applyNumberFormat="1" applyFont="1" applyFill="1" applyBorder="1" applyAlignment="1" applyProtection="1">
      <alignment horizontal="right" vertical="center" wrapText="1"/>
    </xf>
    <xf numFmtId="4" fontId="14" fillId="3" borderId="1" xfId="0" applyNumberFormat="1" applyFont="1" applyFill="1" applyBorder="1" applyAlignment="1" applyProtection="1">
      <alignment horizontal="right" vertical="center" wrapText="1"/>
    </xf>
    <xf numFmtId="4" fontId="13" fillId="3" borderId="1" xfId="0" applyNumberFormat="1" applyFont="1" applyFill="1" applyBorder="1" applyAlignment="1" applyProtection="1">
      <alignment horizontal="right" vertical="center" wrapText="1"/>
    </xf>
    <xf numFmtId="49" fontId="19" fillId="3" borderId="3" xfId="0" applyNumberFormat="1" applyFont="1" applyFill="1" applyBorder="1" applyAlignment="1" applyProtection="1">
      <alignment horizontal="left" vertical="center"/>
    </xf>
    <xf numFmtId="0" fontId="0" fillId="0" borderId="3" xfId="0" applyBorder="1" applyAlignment="1">
      <alignment vertical="center"/>
    </xf>
    <xf numFmtId="0" fontId="10" fillId="3" borderId="3" xfId="0" applyFont="1" applyFill="1" applyBorder="1" applyAlignment="1" applyProtection="1">
      <alignment vertical="center"/>
    </xf>
    <xf numFmtId="0" fontId="10" fillId="3" borderId="3" xfId="0" applyFont="1" applyFill="1" applyBorder="1" applyAlignment="1" applyProtection="1">
      <alignment horizontal="center" vertical="center"/>
    </xf>
    <xf numFmtId="49" fontId="8" fillId="3" borderId="4" xfId="0" applyNumberFormat="1" applyFont="1" applyFill="1" applyBorder="1" applyAlignment="1" applyProtection="1">
      <alignment horizontal="left" vertical="center" wrapText="1"/>
    </xf>
    <xf numFmtId="178" fontId="6" fillId="3" borderId="4" xfId="0" applyNumberFormat="1" applyFont="1" applyFill="1" applyBorder="1" applyAlignment="1" applyProtection="1">
      <alignment horizontal="right" vertical="center" wrapText="1"/>
    </xf>
    <xf numFmtId="177" fontId="15" fillId="2" borderId="4" xfId="0" applyNumberFormat="1" applyFont="1" applyFill="1" applyBorder="1" applyAlignment="1" applyProtection="1">
      <alignment horizontal="right" vertical="center" wrapText="1"/>
    </xf>
    <xf numFmtId="49" fontId="7" fillId="3" borderId="2" xfId="0" applyNumberFormat="1" applyFont="1" applyFill="1" applyBorder="1" applyAlignment="1" applyProtection="1">
      <alignment vertical="center" wrapText="1"/>
    </xf>
    <xf numFmtId="49" fontId="10" fillId="3" borderId="4" xfId="0" applyNumberFormat="1" applyFont="1" applyFill="1" applyBorder="1" applyAlignment="1" applyProtection="1">
      <alignment vertical="center" wrapText="1"/>
    </xf>
    <xf numFmtId="49" fontId="10" fillId="3" borderId="3" xfId="0" applyNumberFormat="1" applyFont="1" applyFill="1" applyBorder="1" applyAlignment="1" applyProtection="1">
      <alignment vertical="center" wrapText="1"/>
    </xf>
    <xf numFmtId="49" fontId="10" fillId="3" borderId="3" xfId="0" applyNumberFormat="1" applyFont="1" applyFill="1" applyBorder="1" applyAlignment="1" applyProtection="1">
      <alignment horizontal="center" vertical="center" wrapText="1"/>
    </xf>
    <xf numFmtId="4" fontId="7" fillId="3" borderId="3" xfId="0" applyNumberFormat="1" applyFont="1" applyFill="1" applyBorder="1" applyAlignment="1" applyProtection="1">
      <alignment horizontal="right" vertical="center" wrapText="1"/>
    </xf>
    <xf numFmtId="4" fontId="10" fillId="3" borderId="3" xfId="0" applyNumberFormat="1" applyFont="1" applyFill="1" applyBorder="1" applyAlignment="1" applyProtection="1">
      <alignment horizontal="right" vertical="center" wrapText="1"/>
    </xf>
    <xf numFmtId="4" fontId="16" fillId="3" borderId="4" xfId="0" applyNumberFormat="1" applyFont="1" applyFill="1" applyBorder="1" applyAlignment="1" applyProtection="1">
      <alignment horizontal="right" vertical="center" wrapText="1"/>
    </xf>
    <xf numFmtId="176" fontId="10" fillId="3" borderId="3" xfId="0" applyNumberFormat="1" applyFont="1" applyFill="1" applyBorder="1" applyAlignment="1" applyProtection="1">
      <alignment horizontal="right" vertical="center" wrapText="1"/>
    </xf>
    <xf numFmtId="176" fontId="7" fillId="3" borderId="3" xfId="0" applyNumberFormat="1" applyFont="1" applyFill="1" applyBorder="1" applyAlignment="1" applyProtection="1">
      <alignment horizontal="right" vertical="center" wrapText="1"/>
    </xf>
    <xf numFmtId="0" fontId="10" fillId="3" borderId="4" xfId="0" applyFont="1" applyFill="1" applyBorder="1" applyAlignment="1" applyProtection="1">
      <alignment vertical="center"/>
    </xf>
    <xf numFmtId="4" fontId="15" fillId="2" borderId="4" xfId="0" applyNumberFormat="1" applyFont="1" applyFill="1" applyBorder="1" applyAlignment="1" applyProtection="1">
      <alignment horizontal="right" vertical="center" wrapText="1"/>
    </xf>
    <xf numFmtId="178" fontId="14" fillId="4" borderId="1" xfId="0" applyNumberFormat="1" applyFont="1" applyFill="1" applyBorder="1" applyAlignment="1" applyProtection="1">
      <alignment horizontal="center" vertical="center" wrapText="1"/>
      <protection locked="0"/>
    </xf>
    <xf numFmtId="178" fontId="14" fillId="4" borderId="2" xfId="0" applyNumberFormat="1" applyFont="1" applyFill="1" applyBorder="1" applyAlignment="1" applyProtection="1">
      <alignment horizontal="center" vertical="center" wrapText="1"/>
      <protection locked="0"/>
    </xf>
    <xf numFmtId="178" fontId="14" fillId="3" borderId="4" xfId="0" applyNumberFormat="1" applyFont="1" applyFill="1" applyBorder="1" applyAlignment="1" applyProtection="1">
      <alignment horizontal="right" vertical="center" wrapText="1"/>
    </xf>
    <xf numFmtId="178" fontId="14" fillId="3" borderId="4" xfId="0" applyNumberFormat="1" applyFont="1" applyFill="1" applyBorder="1" applyAlignment="1" applyProtection="1">
      <alignment horizontal="center" vertical="center" wrapText="1"/>
    </xf>
    <xf numFmtId="178" fontId="14" fillId="3" borderId="0" xfId="0" applyNumberFormat="1" applyFont="1" applyFill="1" applyBorder="1" applyAlignment="1" applyProtection="1">
      <alignment horizontal="left" vertical="center" wrapText="1"/>
    </xf>
    <xf numFmtId="178" fontId="1" fillId="3" borderId="3" xfId="0" applyNumberFormat="1" applyFont="1" applyFill="1" applyBorder="1" applyAlignment="1" applyProtection="1">
      <alignment horizontal="center" vertical="center" wrapText="1"/>
    </xf>
    <xf numFmtId="178" fontId="1" fillId="2" borderId="0" xfId="0" applyNumberFormat="1" applyFont="1" applyFill="1" applyAlignment="1" applyProtection="1">
      <alignment horizontal="center" vertical="center" wrapText="1"/>
      <protection locked="0"/>
    </xf>
    <xf numFmtId="178" fontId="1" fillId="2" borderId="0" xfId="0" applyNumberFormat="1" applyFont="1" applyFill="1" applyProtection="1">
      <protection locked="0"/>
    </xf>
    <xf numFmtId="178" fontId="1" fillId="2" borderId="0" xfId="0" applyNumberFormat="1" applyFont="1" applyFill="1"/>
    <xf numFmtId="49" fontId="4" fillId="3" borderId="1" xfId="0" applyNumberFormat="1" applyFont="1" applyFill="1" applyBorder="1" applyAlignment="1" applyProtection="1">
      <alignment vertical="center" wrapText="1"/>
    </xf>
    <xf numFmtId="49" fontId="4" fillId="3" borderId="2" xfId="0" applyNumberFormat="1" applyFont="1" applyFill="1" applyBorder="1" applyAlignment="1" applyProtection="1">
      <alignment vertical="center" wrapText="1"/>
    </xf>
    <xf numFmtId="0" fontId="2" fillId="2" borderId="1" xfId="0" applyFont="1" applyFill="1" applyBorder="1" applyAlignment="1" applyProtection="1">
      <alignment vertical="center"/>
      <protection locked="0"/>
    </xf>
    <xf numFmtId="0" fontId="2" fillId="2" borderId="0" xfId="0" applyFont="1" applyFill="1" applyProtection="1">
      <protection locked="0"/>
    </xf>
    <xf numFmtId="0" fontId="2" fillId="2" borderId="0" xfId="0" applyFont="1" applyFill="1"/>
    <xf numFmtId="178" fontId="22" fillId="3" borderId="1" xfId="0" applyNumberFormat="1" applyFont="1" applyFill="1" applyBorder="1" applyAlignment="1" applyProtection="1">
      <alignment horizontal="center" wrapText="1"/>
    </xf>
    <xf numFmtId="0" fontId="22" fillId="0" borderId="5" xfId="0" applyFont="1" applyBorder="1" applyAlignment="1" applyProtection="1">
      <alignment vertical="center" wrapText="1"/>
      <protection locked="0"/>
    </xf>
    <xf numFmtId="0" fontId="0" fillId="0" borderId="6" xfId="0" applyBorder="1" applyAlignment="1">
      <alignment vertical="center" wrapText="1"/>
    </xf>
    <xf numFmtId="49" fontId="7" fillId="3" borderId="1" xfId="0" applyNumberFormat="1" applyFont="1" applyFill="1" applyBorder="1" applyAlignment="1" applyProtection="1">
      <alignment horizontal="center" vertical="center" wrapText="1"/>
    </xf>
    <xf numFmtId="49" fontId="7" fillId="3" borderId="2" xfId="0" applyNumberFormat="1" applyFont="1" applyFill="1" applyBorder="1" applyAlignment="1" applyProtection="1">
      <alignment horizontal="center" vertical="center" wrapText="1"/>
    </xf>
    <xf numFmtId="0" fontId="10" fillId="3" borderId="4" xfId="0" applyFont="1" applyFill="1" applyBorder="1" applyAlignment="1" applyProtection="1">
      <alignment horizontal="center" vertical="center"/>
    </xf>
    <xf numFmtId="49" fontId="2" fillId="3" borderId="2" xfId="0" applyNumberFormat="1" applyFont="1" applyFill="1" applyBorder="1" applyAlignment="1" applyProtection="1">
      <alignment horizontal="center" vertical="center" wrapText="1"/>
      <protection locked="0"/>
    </xf>
    <xf numFmtId="49" fontId="10" fillId="3" borderId="1" xfId="0" applyNumberFormat="1" applyFont="1" applyFill="1" applyBorder="1" applyAlignment="1" applyProtection="1">
      <alignment horizontal="center" vertical="center" wrapText="1"/>
    </xf>
    <xf numFmtId="49" fontId="19" fillId="3" borderId="1" xfId="0" applyNumberFormat="1" applyFont="1" applyFill="1" applyBorder="1" applyAlignment="1" applyProtection="1">
      <alignment horizontal="center" vertical="center"/>
    </xf>
    <xf numFmtId="49" fontId="11" fillId="3" borderId="2" xfId="0" applyNumberFormat="1" applyFont="1" applyFill="1" applyBorder="1" applyAlignment="1" applyProtection="1">
      <alignment horizontal="center" vertical="center" wrapText="1"/>
    </xf>
    <xf numFmtId="49" fontId="11" fillId="3" borderId="1" xfId="0" applyNumberFormat="1" applyFont="1" applyFill="1" applyBorder="1" applyAlignment="1" applyProtection="1">
      <alignment horizontal="center" vertical="center" wrapText="1"/>
    </xf>
    <xf numFmtId="0" fontId="12" fillId="3" borderId="4" xfId="0" applyFont="1" applyFill="1" applyBorder="1" applyAlignment="1" applyProtection="1">
      <alignment horizontal="center" vertical="center"/>
    </xf>
    <xf numFmtId="49" fontId="22" fillId="3" borderId="1" xfId="0" applyNumberFormat="1" applyFont="1" applyFill="1" applyBorder="1" applyAlignment="1" applyProtection="1">
      <alignment horizontal="center" vertical="center" wrapText="1"/>
      <protection locked="0"/>
    </xf>
    <xf numFmtId="49" fontId="22" fillId="3" borderId="2" xfId="0" applyNumberFormat="1" applyFont="1" applyFill="1" applyBorder="1" applyAlignment="1" applyProtection="1">
      <alignment horizontal="center" vertical="center" wrapText="1"/>
      <protection locked="0"/>
    </xf>
    <xf numFmtId="4" fontId="13" fillId="3" borderId="2" xfId="0" applyNumberFormat="1" applyFont="1" applyFill="1" applyBorder="1" applyAlignment="1" applyProtection="1">
      <alignment horizontal="right" vertical="center" wrapText="1"/>
    </xf>
    <xf numFmtId="4" fontId="14" fillId="3" borderId="2" xfId="0" applyNumberFormat="1" applyFont="1" applyFill="1" applyBorder="1" applyAlignment="1" applyProtection="1">
      <alignment horizontal="right" vertical="center" wrapText="1"/>
    </xf>
    <xf numFmtId="49" fontId="22" fillId="5" borderId="1" xfId="0" applyNumberFormat="1" applyFont="1" applyFill="1" applyBorder="1" applyAlignment="1" applyProtection="1">
      <alignment horizontal="left" vertical="center" wrapText="1"/>
    </xf>
    <xf numFmtId="49" fontId="22" fillId="6" borderId="1" xfId="0" applyNumberFormat="1" applyFont="1" applyFill="1" applyBorder="1" applyAlignment="1" applyProtection="1">
      <alignment horizontal="left" vertical="center" wrapText="1"/>
    </xf>
    <xf numFmtId="49" fontId="22" fillId="7" borderId="1" xfId="0" applyNumberFormat="1" applyFont="1" applyFill="1" applyBorder="1" applyAlignment="1" applyProtection="1">
      <alignment horizontal="left" vertical="center" wrapText="1"/>
    </xf>
    <xf numFmtId="49" fontId="22" fillId="8" borderId="1" xfId="0" applyNumberFormat="1" applyFont="1" applyFill="1" applyBorder="1" applyAlignment="1" applyProtection="1">
      <alignment horizontal="left" vertical="center" wrapText="1"/>
    </xf>
    <xf numFmtId="49" fontId="22" fillId="9" borderId="1" xfId="0" applyNumberFormat="1" applyFont="1" applyFill="1" applyBorder="1" applyAlignment="1" applyProtection="1">
      <alignment horizontal="left" vertical="center" wrapText="1"/>
    </xf>
    <xf numFmtId="49" fontId="2" fillId="10" borderId="1" xfId="0" applyNumberFormat="1" applyFont="1" applyFill="1" applyBorder="1" applyAlignment="1" applyProtection="1">
      <alignment vertical="center" wrapText="1"/>
    </xf>
    <xf numFmtId="49" fontId="22" fillId="11" borderId="1" xfId="0" applyNumberFormat="1" applyFont="1" applyFill="1" applyBorder="1" applyAlignment="1" applyProtection="1">
      <alignment horizontal="left" vertical="center" wrapText="1"/>
    </xf>
    <xf numFmtId="4" fontId="13" fillId="10" borderId="1" xfId="0" applyNumberFormat="1" applyFont="1" applyFill="1" applyBorder="1" applyAlignment="1" applyProtection="1">
      <alignment horizontal="right" wrapText="1"/>
    </xf>
    <xf numFmtId="4" fontId="16" fillId="10" borderId="1" xfId="0" applyNumberFormat="1" applyFont="1" applyFill="1" applyBorder="1" applyAlignment="1" applyProtection="1">
      <alignment horizontal="right" vertical="center" wrapText="1"/>
    </xf>
    <xf numFmtId="4" fontId="16" fillId="10" borderId="2" xfId="0" applyNumberFormat="1" applyFont="1" applyFill="1" applyBorder="1" applyAlignment="1" applyProtection="1">
      <alignment horizontal="right" vertical="center" wrapText="1"/>
    </xf>
    <xf numFmtId="4" fontId="13" fillId="8" borderId="1" xfId="0" applyNumberFormat="1" applyFont="1" applyFill="1" applyBorder="1" applyAlignment="1" applyProtection="1">
      <alignment horizontal="right" wrapText="1"/>
    </xf>
    <xf numFmtId="4" fontId="16" fillId="8" borderId="1" xfId="0" applyNumberFormat="1" applyFont="1" applyFill="1" applyBorder="1" applyAlignment="1" applyProtection="1">
      <alignment horizontal="right" vertical="center" wrapText="1"/>
    </xf>
    <xf numFmtId="4" fontId="16" fillId="8" borderId="2" xfId="0" applyNumberFormat="1" applyFont="1" applyFill="1" applyBorder="1" applyAlignment="1" applyProtection="1">
      <alignment horizontal="right" vertical="center" wrapText="1"/>
    </xf>
    <xf numFmtId="4" fontId="7" fillId="8" borderId="3" xfId="0" applyNumberFormat="1" applyFont="1" applyFill="1" applyBorder="1" applyAlignment="1" applyProtection="1">
      <alignment horizontal="right" vertical="center" wrapText="1"/>
    </xf>
    <xf numFmtId="4" fontId="7" fillId="8" borderId="1" xfId="0" applyNumberFormat="1" applyFont="1" applyFill="1" applyBorder="1" applyAlignment="1" applyProtection="1">
      <alignment horizontal="right" vertical="center" wrapText="1"/>
    </xf>
    <xf numFmtId="4" fontId="13" fillId="10" borderId="1" xfId="0" applyNumberFormat="1" applyFont="1" applyFill="1" applyBorder="1" applyAlignment="1" applyProtection="1">
      <alignment horizontal="right" vertical="center" wrapText="1"/>
    </xf>
    <xf numFmtId="177" fontId="14" fillId="10" borderId="1" xfId="0" applyNumberFormat="1" applyFont="1" applyFill="1" applyBorder="1" applyAlignment="1" applyProtection="1">
      <alignment horizontal="right" vertical="center" wrapText="1"/>
    </xf>
    <xf numFmtId="177" fontId="14" fillId="10" borderId="2" xfId="0" applyNumberFormat="1" applyFont="1" applyFill="1" applyBorder="1" applyAlignment="1" applyProtection="1">
      <alignment horizontal="right" vertical="center" wrapText="1"/>
    </xf>
    <xf numFmtId="177" fontId="16" fillId="10" borderId="1" xfId="0" applyNumberFormat="1" applyFont="1" applyFill="1" applyBorder="1" applyAlignment="1" applyProtection="1">
      <alignment horizontal="right" vertical="center" wrapText="1"/>
    </xf>
    <xf numFmtId="177" fontId="16" fillId="10" borderId="2" xfId="0" applyNumberFormat="1" applyFont="1" applyFill="1" applyBorder="1" applyAlignment="1" applyProtection="1">
      <alignment horizontal="right" vertical="center" wrapText="1"/>
    </xf>
    <xf numFmtId="49" fontId="22" fillId="12" borderId="1" xfId="0" applyNumberFormat="1" applyFont="1" applyFill="1" applyBorder="1" applyAlignment="1" applyProtection="1">
      <alignment horizontal="left" vertical="center" wrapText="1"/>
      <protection locked="0"/>
    </xf>
    <xf numFmtId="4" fontId="22" fillId="3" borderId="1" xfId="0" applyNumberFormat="1" applyFont="1" applyFill="1" applyBorder="1" applyAlignment="1" applyProtection="1">
      <alignment horizontal="right" wrapText="1"/>
    </xf>
    <xf numFmtId="4" fontId="14" fillId="4" borderId="1" xfId="0" applyNumberFormat="1" applyFont="1" applyFill="1" applyBorder="1" applyAlignment="1" applyProtection="1">
      <alignment horizontal="right" vertical="center" wrapText="1"/>
      <protection locked="0"/>
    </xf>
    <xf numFmtId="4" fontId="14" fillId="4" borderId="1" xfId="0" applyNumberFormat="1" applyFont="1" applyFill="1" applyBorder="1" applyAlignment="1" applyProtection="1">
      <alignment horizontal="right" vertical="center" wrapText="1"/>
    </xf>
    <xf numFmtId="4" fontId="14" fillId="4" borderId="2" xfId="0" applyNumberFormat="1" applyFont="1" applyFill="1" applyBorder="1" applyAlignment="1" applyProtection="1">
      <alignment horizontal="right" vertical="center" wrapText="1"/>
      <protection locked="0"/>
    </xf>
    <xf numFmtId="49" fontId="22" fillId="13" borderId="1" xfId="0" applyNumberFormat="1" applyFont="1" applyFill="1" applyBorder="1" applyAlignment="1" applyProtection="1">
      <alignment horizontal="left" vertical="center" wrapText="1"/>
    </xf>
    <xf numFmtId="49" fontId="22" fillId="12" borderId="1" xfId="0" applyNumberFormat="1" applyFont="1" applyFill="1" applyBorder="1" applyAlignment="1" applyProtection="1">
      <alignment horizontal="left" vertical="center" wrapText="1"/>
    </xf>
    <xf numFmtId="49" fontId="13" fillId="4" borderId="1" xfId="0" applyNumberFormat="1" applyFont="1" applyFill="1" applyBorder="1" applyAlignment="1" applyProtection="1">
      <alignment horizontal="center" wrapText="1"/>
    </xf>
    <xf numFmtId="49" fontId="22" fillId="4" borderId="1" xfId="0" applyNumberFormat="1" applyFont="1" applyFill="1" applyBorder="1" applyAlignment="1" applyProtection="1">
      <alignment horizontal="left" vertical="center" wrapText="1"/>
    </xf>
    <xf numFmtId="178" fontId="1" fillId="3" borderId="1" xfId="0" applyNumberFormat="1" applyFont="1" applyFill="1" applyBorder="1" applyAlignment="1" applyProtection="1">
      <alignment horizontal="center" vertical="center" wrapText="1"/>
    </xf>
    <xf numFmtId="0" fontId="7" fillId="3" borderId="7" xfId="0" applyFont="1" applyFill="1" applyBorder="1" applyAlignment="1" applyProtection="1">
      <alignment vertical="center"/>
    </xf>
    <xf numFmtId="4" fontId="13" fillId="3" borderId="8" xfId="0" applyNumberFormat="1" applyFont="1" applyFill="1" applyBorder="1" applyAlignment="1" applyProtection="1">
      <alignment horizontal="right" wrapText="1"/>
    </xf>
    <xf numFmtId="0" fontId="10" fillId="3" borderId="7" xfId="0" applyFont="1" applyFill="1" applyBorder="1" applyAlignment="1" applyProtection="1">
      <alignment vertical="center"/>
    </xf>
    <xf numFmtId="0" fontId="10" fillId="3" borderId="9" xfId="0" applyFont="1" applyFill="1" applyBorder="1" applyAlignment="1" applyProtection="1">
      <alignment vertical="center"/>
    </xf>
    <xf numFmtId="49" fontId="22" fillId="13" borderId="3" xfId="0" applyNumberFormat="1" applyFont="1" applyFill="1" applyBorder="1" applyAlignment="1" applyProtection="1">
      <alignment horizontal="left" vertical="center" wrapText="1"/>
    </xf>
    <xf numFmtId="3" fontId="14" fillId="4" borderId="1" xfId="0" applyNumberFormat="1" applyFont="1" applyFill="1" applyBorder="1" applyAlignment="1" applyProtection="1">
      <alignment horizontal="right" vertical="center" wrapText="1"/>
      <protection locked="0"/>
    </xf>
    <xf numFmtId="0" fontId="10" fillId="2" borderId="0" xfId="0" applyFont="1" applyFill="1" applyBorder="1" applyAlignment="1" applyProtection="1">
      <alignment vertical="top"/>
    </xf>
    <xf numFmtId="0" fontId="10" fillId="3" borderId="1" xfId="0" applyFont="1" applyFill="1" applyBorder="1" applyAlignment="1" applyProtection="1">
      <alignment vertical="top"/>
    </xf>
    <xf numFmtId="177" fontId="14" fillId="10" borderId="1" xfId="0" applyNumberFormat="1" applyFont="1" applyFill="1" applyBorder="1" applyAlignment="1" applyProtection="1">
      <alignment horizontal="right" vertical="top" wrapText="1"/>
    </xf>
    <xf numFmtId="0" fontId="0" fillId="2" borderId="0" xfId="0" applyFill="1" applyAlignment="1">
      <alignment vertical="top"/>
    </xf>
    <xf numFmtId="49" fontId="28" fillId="3" borderId="1" xfId="0" applyNumberFormat="1" applyFont="1" applyFill="1" applyBorder="1" applyAlignment="1" applyProtection="1">
      <alignment vertical="center" wrapText="1"/>
    </xf>
    <xf numFmtId="49" fontId="28" fillId="3" borderId="2" xfId="0" applyNumberFormat="1" applyFont="1" applyFill="1" applyBorder="1" applyAlignment="1" applyProtection="1">
      <alignment vertical="center" wrapText="1"/>
    </xf>
    <xf numFmtId="177" fontId="15" fillId="10" borderId="1" xfId="0" applyNumberFormat="1" applyFont="1" applyFill="1" applyBorder="1" applyAlignment="1" applyProtection="1">
      <alignment horizontal="right" vertical="top" wrapText="1"/>
    </xf>
    <xf numFmtId="0" fontId="41" fillId="2" borderId="0" xfId="0" applyFont="1" applyFill="1" applyBorder="1" applyAlignment="1" applyProtection="1">
      <alignment vertical="center"/>
    </xf>
    <xf numFmtId="0" fontId="41" fillId="3" borderId="1" xfId="0" applyFont="1" applyFill="1" applyBorder="1" applyAlignment="1" applyProtection="1">
      <alignment vertical="center"/>
    </xf>
    <xf numFmtId="49" fontId="47" fillId="3" borderId="4" xfId="0" applyNumberFormat="1" applyFont="1" applyFill="1" applyBorder="1" applyAlignment="1" applyProtection="1">
      <alignment horizontal="left" vertical="center" wrapText="1"/>
    </xf>
    <xf numFmtId="177" fontId="48" fillId="2" borderId="4" xfId="0" applyNumberFormat="1" applyFont="1" applyFill="1" applyBorder="1" applyAlignment="1" applyProtection="1">
      <alignment horizontal="right" vertical="center" wrapText="1"/>
    </xf>
    <xf numFmtId="0" fontId="37" fillId="2" borderId="0" xfId="0" applyFont="1" applyFill="1" applyProtection="1"/>
    <xf numFmtId="178" fontId="22" fillId="3" borderId="1" xfId="0" applyNumberFormat="1" applyFont="1" applyFill="1" applyBorder="1" applyAlignment="1" applyProtection="1">
      <alignment horizontal="right" vertical="center" wrapText="1"/>
    </xf>
    <xf numFmtId="49" fontId="18" fillId="3" borderId="1" xfId="0" applyNumberFormat="1" applyFont="1" applyFill="1" applyBorder="1" applyAlignment="1" applyProtection="1">
      <alignment horizontal="left" vertical="center"/>
    </xf>
    <xf numFmtId="49" fontId="49" fillId="4" borderId="1" xfId="0" applyNumberFormat="1" applyFont="1" applyFill="1" applyBorder="1" applyAlignment="1" applyProtection="1">
      <alignment horizontal="center" wrapText="1"/>
    </xf>
    <xf numFmtId="4" fontId="49" fillId="3" borderId="1" xfId="0" applyNumberFormat="1" applyFont="1" applyFill="1" applyBorder="1" applyAlignment="1" applyProtection="1">
      <alignment horizontal="right" wrapText="1"/>
    </xf>
    <xf numFmtId="4" fontId="22" fillId="3" borderId="1" xfId="0" applyNumberFormat="1" applyFont="1" applyFill="1" applyBorder="1" applyAlignment="1" applyProtection="1">
      <alignment horizontal="center" vertical="center" wrapText="1"/>
    </xf>
    <xf numFmtId="178" fontId="22" fillId="3" borderId="1" xfId="0" applyNumberFormat="1" applyFont="1" applyFill="1" applyBorder="1" applyAlignment="1" applyProtection="1">
      <alignment horizontal="center" vertical="center" wrapText="1"/>
    </xf>
    <xf numFmtId="4" fontId="22" fillId="4" borderId="1" xfId="0" applyNumberFormat="1" applyFont="1" applyFill="1" applyBorder="1" applyAlignment="1" applyProtection="1">
      <alignment horizontal="right" vertical="center" wrapText="1"/>
      <protection locked="0"/>
    </xf>
    <xf numFmtId="178" fontId="22" fillId="4" borderId="1" xfId="0" applyNumberFormat="1" applyFont="1" applyFill="1" applyBorder="1" applyAlignment="1" applyProtection="1">
      <alignment horizontal="center" vertical="center" wrapText="1"/>
      <protection locked="0"/>
    </xf>
    <xf numFmtId="4" fontId="22" fillId="3" borderId="1" xfId="0" applyNumberFormat="1" applyFont="1" applyFill="1" applyBorder="1" applyAlignment="1" applyProtection="1">
      <alignment horizontal="right" vertical="center" wrapText="1"/>
    </xf>
    <xf numFmtId="4" fontId="22" fillId="4" borderId="2" xfId="0" applyNumberFormat="1" applyFont="1" applyFill="1" applyBorder="1" applyAlignment="1" applyProtection="1">
      <alignment horizontal="right" vertical="center" wrapText="1"/>
      <protection locked="0"/>
    </xf>
    <xf numFmtId="178" fontId="22" fillId="4" borderId="2" xfId="0" applyNumberFormat="1" applyFont="1" applyFill="1" applyBorder="1" applyAlignment="1" applyProtection="1">
      <alignment horizontal="center" vertical="center" wrapText="1"/>
      <protection locked="0"/>
    </xf>
    <xf numFmtId="4" fontId="22" fillId="3" borderId="2" xfId="0" applyNumberFormat="1" applyFont="1" applyFill="1" applyBorder="1" applyAlignment="1" applyProtection="1">
      <alignment horizontal="right" vertical="center" wrapText="1"/>
    </xf>
    <xf numFmtId="4" fontId="2" fillId="3" borderId="4" xfId="0" applyNumberFormat="1" applyFont="1" applyFill="1" applyBorder="1" applyAlignment="1" applyProtection="1">
      <alignment horizontal="right" vertical="center" wrapText="1"/>
    </xf>
    <xf numFmtId="178" fontId="2" fillId="3" borderId="4" xfId="0" applyNumberFormat="1" applyFont="1" applyFill="1" applyBorder="1" applyAlignment="1" applyProtection="1">
      <alignment horizontal="center" vertical="center" wrapText="1"/>
    </xf>
    <xf numFmtId="4" fontId="49" fillId="2" borderId="4" xfId="0" applyNumberFormat="1" applyFont="1" applyFill="1" applyBorder="1" applyAlignment="1" applyProtection="1">
      <alignment horizontal="right" vertical="center" wrapText="1"/>
    </xf>
    <xf numFmtId="4" fontId="2" fillId="3" borderId="3" xfId="0" applyNumberFormat="1" applyFont="1" applyFill="1" applyBorder="1" applyAlignment="1" applyProtection="1">
      <alignment horizontal="right" vertical="center" wrapText="1"/>
    </xf>
    <xf numFmtId="178" fontId="2" fillId="3" borderId="3" xfId="0" applyNumberFormat="1" applyFont="1" applyFill="1" applyBorder="1" applyAlignment="1" applyProtection="1">
      <alignment horizontal="center" vertical="center" wrapText="1"/>
    </xf>
    <xf numFmtId="176" fontId="23" fillId="3" borderId="3" xfId="0" applyNumberFormat="1" applyFont="1" applyFill="1" applyBorder="1" applyAlignment="1" applyProtection="1">
      <alignment horizontal="right" vertical="center" wrapText="1"/>
    </xf>
    <xf numFmtId="4" fontId="22" fillId="4" borderId="1" xfId="0" applyNumberFormat="1" applyFont="1" applyFill="1" applyBorder="1" applyAlignment="1" applyProtection="1">
      <alignment horizontal="right" vertical="center" wrapText="1"/>
    </xf>
    <xf numFmtId="4" fontId="22" fillId="3" borderId="4" xfId="0" applyNumberFormat="1" applyFont="1" applyFill="1" applyBorder="1" applyAlignment="1" applyProtection="1">
      <alignment horizontal="right" vertical="center" wrapText="1"/>
    </xf>
    <xf numFmtId="178" fontId="22" fillId="3" borderId="4" xfId="0" applyNumberFormat="1" applyFont="1" applyFill="1" applyBorder="1" applyAlignment="1" applyProtection="1">
      <alignment horizontal="right" vertical="center" wrapText="1"/>
    </xf>
    <xf numFmtId="4" fontId="23" fillId="3" borderId="3" xfId="0" applyNumberFormat="1" applyFont="1" applyFill="1" applyBorder="1" applyAlignment="1" applyProtection="1">
      <alignment horizontal="right" vertical="center" wrapText="1"/>
    </xf>
    <xf numFmtId="4" fontId="2" fillId="3" borderId="1" xfId="0" applyNumberFormat="1" applyFont="1" applyFill="1" applyBorder="1" applyAlignment="1" applyProtection="1">
      <alignment horizontal="right" vertical="center" wrapText="1"/>
    </xf>
    <xf numFmtId="178" fontId="2" fillId="3" borderId="1" xfId="0" applyNumberFormat="1" applyFont="1" applyFill="1" applyBorder="1" applyAlignment="1" applyProtection="1">
      <alignment horizontal="center" vertical="center" wrapText="1"/>
    </xf>
    <xf numFmtId="4" fontId="23" fillId="3" borderId="1" xfId="0" applyNumberFormat="1" applyFont="1" applyFill="1" applyBorder="1" applyAlignment="1" applyProtection="1">
      <alignment horizontal="right" vertical="center" wrapText="1"/>
    </xf>
    <xf numFmtId="178" fontId="22" fillId="3" borderId="4" xfId="0" applyNumberFormat="1" applyFont="1" applyFill="1" applyBorder="1" applyAlignment="1" applyProtection="1">
      <alignment horizontal="center" vertical="center" wrapText="1"/>
    </xf>
    <xf numFmtId="0" fontId="22" fillId="3" borderId="1" xfId="0" applyFont="1" applyFill="1" applyBorder="1" applyAlignment="1" applyProtection="1">
      <alignment horizontal="right" vertical="center"/>
    </xf>
    <xf numFmtId="4" fontId="49" fillId="4" borderId="2" xfId="0" applyNumberFormat="1" applyFont="1" applyFill="1" applyBorder="1" applyAlignment="1" applyProtection="1">
      <alignment horizontal="right" vertical="top" wrapText="1"/>
      <protection locked="0"/>
    </xf>
    <xf numFmtId="177" fontId="22" fillId="10" borderId="1" xfId="0" applyNumberFormat="1" applyFont="1" applyFill="1" applyBorder="1" applyAlignment="1" applyProtection="1">
      <alignment horizontal="right" vertical="top" wrapText="1"/>
    </xf>
    <xf numFmtId="178" fontId="2" fillId="3" borderId="4" xfId="0" applyNumberFormat="1" applyFont="1" applyFill="1" applyBorder="1" applyAlignment="1" applyProtection="1">
      <alignment horizontal="right" vertical="center" wrapText="1"/>
    </xf>
    <xf numFmtId="177" fontId="49" fillId="2" borderId="4" xfId="0" applyNumberFormat="1" applyFont="1" applyFill="1" applyBorder="1" applyAlignment="1" applyProtection="1">
      <alignment horizontal="right" vertical="center" wrapText="1"/>
    </xf>
    <xf numFmtId="4" fontId="49" fillId="3" borderId="3" xfId="0" applyNumberFormat="1" applyFont="1" applyFill="1" applyBorder="1" applyAlignment="1" applyProtection="1">
      <alignment horizontal="right" vertical="center" wrapText="1"/>
    </xf>
    <xf numFmtId="49" fontId="22" fillId="3" borderId="1" xfId="0" applyNumberFormat="1" applyFont="1" applyFill="1" applyBorder="1" applyAlignment="1" applyProtection="1">
      <alignment vertical="center" wrapText="1"/>
    </xf>
    <xf numFmtId="178" fontId="22" fillId="3" borderId="1" xfId="0" applyNumberFormat="1" applyFont="1" applyFill="1" applyBorder="1" applyAlignment="1" applyProtection="1">
      <alignment vertical="center" wrapText="1"/>
    </xf>
    <xf numFmtId="177" fontId="49" fillId="3" borderId="1" xfId="0" applyNumberFormat="1" applyFont="1" applyFill="1" applyBorder="1" applyAlignment="1" applyProtection="1">
      <alignment horizontal="right" vertical="center" wrapText="1"/>
    </xf>
    <xf numFmtId="49" fontId="22" fillId="3" borderId="2" xfId="0" applyNumberFormat="1" applyFont="1" applyFill="1" applyBorder="1" applyAlignment="1" applyProtection="1">
      <alignment vertical="center" wrapText="1"/>
    </xf>
    <xf numFmtId="178" fontId="22" fillId="3" borderId="2" xfId="0" applyNumberFormat="1" applyFont="1" applyFill="1" applyBorder="1" applyAlignment="1" applyProtection="1">
      <alignment vertical="center" wrapText="1"/>
    </xf>
    <xf numFmtId="177" fontId="49" fillId="3" borderId="2" xfId="0" applyNumberFormat="1" applyFont="1" applyFill="1" applyBorder="1" applyAlignment="1" applyProtection="1">
      <alignment horizontal="right" vertical="center" wrapText="1"/>
    </xf>
    <xf numFmtId="49" fontId="22" fillId="3" borderId="0" xfId="0" applyNumberFormat="1" applyFont="1" applyFill="1" applyBorder="1" applyAlignment="1" applyProtection="1">
      <alignment horizontal="left" vertical="center" wrapText="1"/>
    </xf>
    <xf numFmtId="178" fontId="22" fillId="3" borderId="0" xfId="0" applyNumberFormat="1" applyFont="1" applyFill="1" applyBorder="1" applyAlignment="1" applyProtection="1">
      <alignment horizontal="left" vertical="center" wrapText="1"/>
    </xf>
    <xf numFmtId="178" fontId="2" fillId="2" borderId="0" xfId="0" applyNumberFormat="1" applyFont="1" applyFill="1" applyAlignment="1" applyProtection="1">
      <alignment horizontal="center" vertical="center" wrapText="1"/>
      <protection locked="0"/>
    </xf>
    <xf numFmtId="178" fontId="2" fillId="2" borderId="0" xfId="0" applyNumberFormat="1" applyFont="1" applyFill="1" applyProtection="1">
      <protection locked="0"/>
    </xf>
    <xf numFmtId="0" fontId="23" fillId="2" borderId="0" xfId="0" applyFont="1" applyFill="1" applyProtection="1">
      <protection locked="0"/>
    </xf>
    <xf numFmtId="178" fontId="2" fillId="2" borderId="0" xfId="0" applyNumberFormat="1" applyFont="1" applyFill="1"/>
    <xf numFmtId="0" fontId="23" fillId="2" borderId="0" xfId="0" applyFont="1" applyFill="1"/>
    <xf numFmtId="4" fontId="21" fillId="10" borderId="1" xfId="0" applyNumberFormat="1" applyFont="1" applyFill="1" applyBorder="1" applyAlignment="1" applyProtection="1">
      <alignment horizontal="right" wrapText="1"/>
    </xf>
    <xf numFmtId="0" fontId="5" fillId="2" borderId="0" xfId="0" applyFont="1" applyFill="1" applyAlignment="1" applyProtection="1"/>
    <xf numFmtId="0" fontId="5" fillId="3" borderId="1" xfId="0" applyFont="1" applyFill="1" applyBorder="1" applyAlignment="1" applyProtection="1"/>
    <xf numFmtId="4" fontId="15" fillId="10" borderId="1" xfId="0" applyNumberFormat="1" applyFont="1" applyFill="1" applyBorder="1" applyAlignment="1" applyProtection="1">
      <alignment horizontal="right" wrapText="1"/>
    </xf>
    <xf numFmtId="4" fontId="15" fillId="10" borderId="1" xfId="0" applyNumberFormat="1" applyFont="1" applyFill="1" applyBorder="1" applyAlignment="1" applyProtection="1">
      <alignment horizontal="center" vertical="center" wrapText="1"/>
    </xf>
    <xf numFmtId="176" fontId="37" fillId="3" borderId="3" xfId="0" applyNumberFormat="1" applyFont="1" applyFill="1" applyBorder="1" applyAlignment="1" applyProtection="1">
      <alignment horizontal="right" vertical="center" wrapText="1"/>
    </xf>
    <xf numFmtId="4" fontId="16" fillId="3" borderId="1" xfId="0" applyNumberFormat="1" applyFont="1" applyFill="1" applyBorder="1" applyAlignment="1" applyProtection="1">
      <alignment horizontal="right" wrapText="1"/>
    </xf>
    <xf numFmtId="4" fontId="37" fillId="8" borderId="3" xfId="0" applyNumberFormat="1" applyFont="1" applyFill="1" applyBorder="1" applyAlignment="1" applyProtection="1">
      <alignment horizontal="right" vertical="center" wrapText="1"/>
    </xf>
    <xf numFmtId="4" fontId="37" fillId="8" borderId="1" xfId="0" applyNumberFormat="1" applyFont="1" applyFill="1" applyBorder="1" applyAlignment="1" applyProtection="1">
      <alignment horizontal="right" vertical="center" wrapText="1"/>
    </xf>
    <xf numFmtId="4" fontId="37" fillId="3" borderId="3" xfId="0" applyNumberFormat="1" applyFont="1" applyFill="1" applyBorder="1" applyAlignment="1" applyProtection="1">
      <alignment horizontal="right" vertical="center" wrapText="1"/>
    </xf>
    <xf numFmtId="177" fontId="48" fillId="10" borderId="1" xfId="0" applyNumberFormat="1" applyFont="1" applyFill="1" applyBorder="1" applyAlignment="1" applyProtection="1">
      <alignment horizontal="right" vertical="center" wrapText="1"/>
    </xf>
    <xf numFmtId="4" fontId="16" fillId="10" borderId="3" xfId="0" applyNumberFormat="1" applyFont="1" applyFill="1" applyBorder="1" applyAlignment="1" applyProtection="1">
      <alignment horizontal="right" vertical="center" wrapText="1"/>
    </xf>
    <xf numFmtId="0" fontId="5" fillId="15" borderId="0" xfId="0" applyFont="1" applyFill="1" applyAlignment="1">
      <alignment horizontal="right" textRotation="180" wrapText="1"/>
    </xf>
    <xf numFmtId="179" fontId="5" fillId="15" borderId="0" xfId="0" applyNumberFormat="1" applyFont="1" applyFill="1" applyAlignment="1">
      <alignment horizontal="right" textRotation="180" wrapText="1"/>
    </xf>
    <xf numFmtId="179" fontId="5" fillId="15" borderId="9" xfId="0" applyNumberFormat="1" applyFont="1" applyFill="1" applyBorder="1" applyAlignment="1">
      <alignment horizontal="right" textRotation="180" wrapText="1"/>
    </xf>
    <xf numFmtId="0" fontId="0" fillId="15" borderId="0" xfId="0" applyFill="1" applyAlignment="1"/>
    <xf numFmtId="0" fontId="0" fillId="15" borderId="0" xfId="0" applyFill="1"/>
    <xf numFmtId="0" fontId="0" fillId="15" borderId="0" xfId="0" applyFill="1" applyAlignment="1">
      <alignment vertical="top"/>
    </xf>
    <xf numFmtId="0" fontId="37" fillId="15" borderId="0" xfId="0" applyFont="1" applyFill="1" applyProtection="1"/>
    <xf numFmtId="49" fontId="11" fillId="3" borderId="7" xfId="0" applyNumberFormat="1" applyFont="1" applyFill="1" applyBorder="1" applyAlignment="1" applyProtection="1">
      <alignment horizontal="left" vertical="center" wrapText="1"/>
      <protection locked="0"/>
    </xf>
    <xf numFmtId="49" fontId="11" fillId="3" borderId="8" xfId="0" applyNumberFormat="1" applyFont="1" applyFill="1" applyBorder="1" applyAlignment="1" applyProtection="1">
      <alignment horizontal="left" vertical="center" wrapText="1"/>
      <protection locked="0"/>
    </xf>
    <xf numFmtId="49" fontId="35" fillId="3" borderId="1" xfId="0" applyNumberFormat="1" applyFont="1" applyFill="1" applyBorder="1" applyAlignment="1" applyProtection="1">
      <alignment vertical="center" wrapText="1"/>
      <protection locked="0"/>
    </xf>
    <xf numFmtId="0" fontId="35" fillId="0" borderId="1" xfId="0" applyFont="1" applyBorder="1" applyAlignment="1" applyProtection="1">
      <alignment vertical="center" wrapText="1"/>
      <protection locked="0"/>
    </xf>
    <xf numFmtId="49" fontId="22" fillId="3" borderId="1" xfId="0" applyNumberFormat="1" applyFont="1" applyFill="1" applyBorder="1" applyAlignment="1" applyProtection="1">
      <alignment vertical="center" wrapText="1"/>
      <protection locked="0"/>
    </xf>
    <xf numFmtId="0" fontId="22" fillId="0" borderId="1" xfId="0" applyFont="1" applyBorder="1" applyAlignment="1" applyProtection="1">
      <alignment vertical="center" wrapText="1"/>
      <protection locked="0"/>
    </xf>
    <xf numFmtId="49" fontId="35" fillId="3" borderId="7" xfId="0" applyNumberFormat="1" applyFont="1" applyFill="1" applyBorder="1" applyAlignment="1" applyProtection="1">
      <alignment vertical="center" wrapText="1"/>
      <protection locked="0"/>
    </xf>
    <xf numFmtId="49" fontId="35" fillId="3" borderId="10" xfId="0" applyNumberFormat="1" applyFont="1" applyFill="1" applyBorder="1" applyAlignment="1" applyProtection="1">
      <alignment vertical="center" wrapText="1"/>
      <protection locked="0"/>
    </xf>
    <xf numFmtId="49" fontId="35" fillId="3" borderId="8" xfId="0" applyNumberFormat="1" applyFont="1" applyFill="1" applyBorder="1" applyAlignment="1" applyProtection="1">
      <alignment vertical="center" wrapText="1"/>
      <protection locked="0"/>
    </xf>
    <xf numFmtId="49" fontId="22" fillId="3" borderId="7" xfId="0" applyNumberFormat="1" applyFont="1" applyFill="1" applyBorder="1" applyAlignment="1" applyProtection="1">
      <alignment vertical="center" wrapText="1"/>
      <protection locked="0"/>
    </xf>
    <xf numFmtId="49" fontId="22" fillId="3" borderId="10" xfId="0" applyNumberFormat="1" applyFont="1" applyFill="1" applyBorder="1" applyAlignment="1" applyProtection="1">
      <alignment vertical="center" wrapText="1"/>
      <protection locked="0"/>
    </xf>
    <xf numFmtId="49" fontId="22" fillId="3" borderId="8" xfId="0" applyNumberFormat="1" applyFont="1" applyFill="1" applyBorder="1" applyAlignment="1" applyProtection="1">
      <alignment vertical="center" wrapText="1"/>
      <protection locked="0"/>
    </xf>
    <xf numFmtId="49" fontId="22" fillId="3" borderId="3" xfId="0" applyNumberFormat="1" applyFont="1" applyFill="1" applyBorder="1" applyAlignment="1" applyProtection="1">
      <alignment vertical="center" wrapText="1"/>
      <protection locked="0"/>
    </xf>
    <xf numFmtId="0" fontId="22" fillId="0" borderId="3" xfId="0" applyFont="1" applyBorder="1" applyAlignment="1" applyProtection="1">
      <alignment vertical="center" wrapText="1"/>
      <protection locked="0"/>
    </xf>
    <xf numFmtId="49" fontId="22" fillId="3" borderId="4" xfId="0" applyNumberFormat="1" applyFont="1" applyFill="1" applyBorder="1" applyAlignment="1" applyProtection="1">
      <alignment vertical="center" wrapText="1"/>
      <protection locked="0"/>
    </xf>
    <xf numFmtId="0" fontId="22" fillId="0" borderId="4" xfId="0" applyFont="1" applyBorder="1" applyAlignment="1" applyProtection="1">
      <alignment vertical="center" wrapText="1"/>
      <protection locked="0"/>
    </xf>
    <xf numFmtId="49" fontId="39" fillId="3" borderId="17" xfId="0" applyNumberFormat="1" applyFont="1" applyFill="1" applyBorder="1" applyAlignment="1" applyProtection="1">
      <alignment horizontal="left" vertical="center"/>
      <protection locked="0"/>
    </xf>
    <xf numFmtId="49" fontId="39" fillId="3" borderId="18" xfId="0" applyNumberFormat="1" applyFont="1" applyFill="1" applyBorder="1" applyAlignment="1" applyProtection="1">
      <alignment horizontal="left" vertical="center"/>
      <protection locked="0"/>
    </xf>
    <xf numFmtId="0" fontId="40" fillId="0" borderId="18" xfId="0" applyFont="1" applyBorder="1" applyAlignment="1" applyProtection="1">
      <alignment vertical="center"/>
      <protection locked="0"/>
    </xf>
    <xf numFmtId="0" fontId="40" fillId="0" borderId="19" xfId="0" applyFont="1" applyBorder="1" applyAlignment="1" applyProtection="1">
      <alignment vertical="center"/>
      <protection locked="0"/>
    </xf>
    <xf numFmtId="49" fontId="48" fillId="3" borderId="4" xfId="0" applyNumberFormat="1" applyFont="1" applyFill="1" applyBorder="1" applyAlignment="1" applyProtection="1">
      <alignment horizontal="left" vertical="center"/>
    </xf>
    <xf numFmtId="49" fontId="15" fillId="3" borderId="4" xfId="0" applyNumberFormat="1" applyFont="1" applyFill="1" applyBorder="1" applyAlignment="1" applyProtection="1">
      <alignment horizontal="left" vertical="center"/>
    </xf>
    <xf numFmtId="0" fontId="41" fillId="0" borderId="4" xfId="0" applyFont="1" applyBorder="1" applyAlignment="1" applyProtection="1"/>
    <xf numFmtId="177" fontId="13" fillId="10" borderId="7" xfId="0" applyNumberFormat="1" applyFont="1" applyFill="1" applyBorder="1" applyAlignment="1" applyProtection="1">
      <alignment horizontal="right" vertical="top" wrapText="1"/>
    </xf>
    <xf numFmtId="177" fontId="14" fillId="10" borderId="10" xfId="0" applyNumberFormat="1" applyFont="1" applyFill="1" applyBorder="1" applyAlignment="1" applyProtection="1">
      <alignment horizontal="right" vertical="top" wrapText="1"/>
    </xf>
    <xf numFmtId="177" fontId="14" fillId="10" borderId="8" xfId="0" applyNumberFormat="1" applyFont="1" applyFill="1" applyBorder="1" applyAlignment="1" applyProtection="1">
      <alignment horizontal="right" vertical="top" wrapText="1"/>
    </xf>
    <xf numFmtId="49" fontId="12" fillId="3" borderId="20" xfId="0" applyNumberFormat="1" applyFont="1" applyFill="1" applyBorder="1" applyAlignment="1" applyProtection="1">
      <alignment vertical="center" wrapText="1"/>
    </xf>
    <xf numFmtId="0" fontId="0" fillId="0" borderId="27" xfId="0" applyBorder="1" applyAlignment="1">
      <alignment vertical="center" wrapText="1"/>
    </xf>
    <xf numFmtId="0" fontId="0" fillId="0" borderId="21" xfId="0" applyBorder="1" applyAlignment="1">
      <alignment vertical="center" wrapText="1"/>
    </xf>
    <xf numFmtId="49" fontId="46" fillId="3" borderId="7" xfId="0" applyNumberFormat="1" applyFont="1" applyFill="1" applyBorder="1" applyAlignment="1" applyProtection="1">
      <alignment horizontal="left" vertical="center"/>
      <protection locked="0"/>
    </xf>
    <xf numFmtId="49" fontId="39" fillId="3" borderId="10" xfId="0" applyNumberFormat="1" applyFont="1" applyFill="1" applyBorder="1" applyAlignment="1" applyProtection="1">
      <alignment horizontal="left" vertical="center"/>
      <protection locked="0"/>
    </xf>
    <xf numFmtId="0" fontId="40" fillId="0" borderId="10" xfId="0" applyFont="1" applyBorder="1" applyAlignment="1" applyProtection="1">
      <alignment vertical="center"/>
      <protection locked="0"/>
    </xf>
    <xf numFmtId="0" fontId="40" fillId="0" borderId="8" xfId="0" applyFont="1" applyBorder="1" applyAlignment="1" applyProtection="1">
      <alignment vertical="center"/>
      <protection locked="0"/>
    </xf>
    <xf numFmtId="49" fontId="12" fillId="3" borderId="20" xfId="0" applyNumberFormat="1" applyFont="1" applyFill="1" applyBorder="1" applyAlignment="1" applyProtection="1">
      <alignment horizontal="left" vertical="center"/>
    </xf>
    <xf numFmtId="49" fontId="12" fillId="3" borderId="27" xfId="0" applyNumberFormat="1" applyFont="1" applyFill="1" applyBorder="1" applyAlignment="1" applyProtection="1">
      <alignment horizontal="left" vertical="center"/>
    </xf>
    <xf numFmtId="0" fontId="0" fillId="0" borderId="21" xfId="0" applyBorder="1" applyAlignment="1">
      <alignment vertical="center"/>
    </xf>
    <xf numFmtId="49" fontId="11" fillId="3" borderId="1" xfId="0" applyNumberFormat="1" applyFont="1" applyFill="1" applyBorder="1" applyAlignment="1" applyProtection="1">
      <alignment horizontal="left" vertical="center" wrapText="1"/>
    </xf>
    <xf numFmtId="49" fontId="11" fillId="3" borderId="1" xfId="0" applyNumberFormat="1" applyFont="1" applyFill="1" applyBorder="1" applyAlignment="1" applyProtection="1">
      <alignment horizontal="left" vertical="center"/>
      <protection locked="0"/>
    </xf>
    <xf numFmtId="49" fontId="11" fillId="3" borderId="17" xfId="0" applyNumberFormat="1" applyFont="1" applyFill="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12" fillId="3" borderId="20" xfId="0" applyFont="1" applyFill="1" applyBorder="1" applyAlignment="1" applyProtection="1">
      <alignment vertical="center"/>
    </xf>
    <xf numFmtId="0" fontId="12" fillId="3" borderId="21" xfId="0" applyFont="1" applyFill="1" applyBorder="1" applyAlignment="1" applyProtection="1">
      <alignment vertical="center"/>
    </xf>
    <xf numFmtId="0" fontId="10" fillId="3" borderId="22" xfId="0" applyFont="1" applyFill="1" applyBorder="1" applyAlignment="1" applyProtection="1">
      <alignment vertical="center"/>
    </xf>
    <xf numFmtId="0" fontId="10" fillId="3" borderId="23" xfId="0" applyFont="1" applyFill="1" applyBorder="1" applyAlignment="1" applyProtection="1">
      <alignment vertical="center"/>
    </xf>
    <xf numFmtId="0" fontId="36" fillId="3" borderId="24" xfId="0" applyFont="1" applyFill="1" applyBorder="1" applyAlignment="1" applyProtection="1">
      <alignment horizontal="right" vertical="center" textRotation="180"/>
    </xf>
    <xf numFmtId="0" fontId="36" fillId="3" borderId="25" xfId="0" applyFont="1" applyFill="1" applyBorder="1" applyAlignment="1" applyProtection="1">
      <alignment horizontal="right" vertical="center" textRotation="180"/>
    </xf>
    <xf numFmtId="0" fontId="0" fillId="0" borderId="26" xfId="0" applyBorder="1" applyAlignment="1">
      <alignment horizontal="right" vertical="center" textRotation="180"/>
    </xf>
    <xf numFmtId="0" fontId="0" fillId="0" borderId="6" xfId="0" applyBorder="1" applyAlignment="1">
      <alignment horizontal="right" vertical="center" textRotation="180"/>
    </xf>
    <xf numFmtId="49" fontId="14" fillId="3" borderId="1" xfId="0" applyNumberFormat="1" applyFont="1" applyFill="1" applyBorder="1" applyAlignment="1" applyProtection="1">
      <alignment vertical="center" wrapText="1"/>
      <protection locked="0"/>
    </xf>
    <xf numFmtId="0" fontId="14" fillId="0" borderId="1" xfId="0" applyFont="1" applyBorder="1" applyAlignment="1" applyProtection="1">
      <alignment vertical="center" wrapText="1"/>
      <protection locked="0"/>
    </xf>
    <xf numFmtId="49" fontId="14" fillId="3" borderId="3" xfId="0" applyNumberFormat="1" applyFont="1" applyFill="1" applyBorder="1" applyAlignment="1" applyProtection="1">
      <alignment vertical="center" wrapText="1"/>
      <protection locked="0"/>
    </xf>
    <xf numFmtId="0" fontId="14" fillId="0" borderId="3" xfId="0" applyFont="1" applyBorder="1" applyAlignment="1" applyProtection="1">
      <alignment vertical="center" wrapText="1"/>
      <protection locked="0"/>
    </xf>
    <xf numFmtId="49" fontId="14" fillId="3" borderId="4" xfId="0" applyNumberFormat="1" applyFont="1" applyFill="1" applyBorder="1" applyAlignment="1" applyProtection="1">
      <alignment vertical="center" wrapText="1"/>
      <protection locked="0"/>
    </xf>
    <xf numFmtId="0" fontId="14" fillId="0" borderId="4" xfId="0" applyFont="1" applyBorder="1" applyAlignment="1" applyProtection="1">
      <alignment vertical="center" wrapText="1"/>
      <protection locked="0"/>
    </xf>
    <xf numFmtId="49" fontId="14" fillId="3" borderId="2" xfId="0" applyNumberFormat="1" applyFont="1" applyFill="1" applyBorder="1" applyAlignment="1" applyProtection="1">
      <alignment vertical="center" wrapText="1"/>
      <protection locked="0"/>
    </xf>
    <xf numFmtId="0" fontId="14" fillId="0" borderId="2" xfId="0" applyFont="1" applyBorder="1" applyAlignment="1" applyProtection="1">
      <alignment vertical="center" wrapText="1"/>
      <protection locked="0"/>
    </xf>
    <xf numFmtId="49" fontId="19" fillId="3" borderId="1" xfId="0" applyNumberFormat="1" applyFont="1" applyFill="1" applyBorder="1" applyAlignment="1" applyProtection="1">
      <alignment horizontal="left" vertical="top" wrapText="1"/>
    </xf>
    <xf numFmtId="0" fontId="0" fillId="0" borderId="1" xfId="0" applyBorder="1" applyAlignment="1"/>
    <xf numFmtId="49" fontId="22" fillId="3" borderId="2" xfId="0" applyNumberFormat="1" applyFont="1" applyFill="1" applyBorder="1" applyAlignment="1" applyProtection="1">
      <alignment vertical="center" wrapText="1"/>
      <protection locked="0"/>
    </xf>
    <xf numFmtId="0" fontId="22" fillId="0" borderId="2" xfId="0" applyFont="1" applyBorder="1" applyAlignment="1" applyProtection="1">
      <alignment vertical="center" wrapText="1"/>
      <protection locked="0"/>
    </xf>
    <xf numFmtId="49" fontId="15" fillId="3" borderId="1" xfId="0" applyNumberFormat="1" applyFont="1" applyFill="1" applyBorder="1" applyAlignment="1" applyProtection="1">
      <alignment vertical="top" wrapText="1"/>
      <protection locked="0"/>
    </xf>
    <xf numFmtId="0" fontId="15" fillId="0" borderId="1" xfId="0" applyFont="1" applyBorder="1" applyAlignment="1" applyProtection="1">
      <alignment vertical="top" wrapText="1"/>
      <protection locked="0"/>
    </xf>
    <xf numFmtId="49" fontId="48" fillId="3" borderId="4" xfId="0" applyNumberFormat="1" applyFont="1" applyFill="1" applyBorder="1" applyAlignment="1" applyProtection="1">
      <alignment vertical="center" wrapText="1"/>
    </xf>
    <xf numFmtId="0" fontId="48" fillId="0" borderId="4" xfId="0" applyFont="1" applyBorder="1" applyAlignment="1" applyProtection="1">
      <alignment vertical="center" wrapText="1"/>
    </xf>
    <xf numFmtId="49" fontId="36" fillId="3" borderId="11" xfId="0" applyNumberFormat="1" applyFont="1" applyFill="1" applyBorder="1" applyAlignment="1" applyProtection="1">
      <alignment vertical="center" wrapText="1"/>
      <protection locked="0"/>
    </xf>
    <xf numFmtId="0" fontId="36" fillId="0" borderId="12" xfId="0" applyFont="1" applyBorder="1" applyAlignment="1" applyProtection="1">
      <alignment vertical="center" wrapText="1"/>
      <protection locked="0"/>
    </xf>
    <xf numFmtId="0" fontId="36" fillId="0" borderId="5" xfId="0" applyFont="1" applyBorder="1" applyAlignment="1" applyProtection="1">
      <alignment vertical="center" wrapText="1"/>
      <protection locked="0"/>
    </xf>
    <xf numFmtId="0" fontId="36" fillId="0" borderId="9" xfId="0" applyFont="1" applyBorder="1" applyAlignment="1">
      <alignment vertical="center" wrapText="1"/>
    </xf>
    <xf numFmtId="0" fontId="36" fillId="0" borderId="0" xfId="0" applyFont="1" applyAlignment="1">
      <alignment vertical="center" wrapText="1"/>
    </xf>
    <xf numFmtId="0" fontId="36" fillId="0" borderId="13" xfId="0" applyFont="1" applyBorder="1" applyAlignment="1">
      <alignment vertical="center" wrapText="1"/>
    </xf>
    <xf numFmtId="0" fontId="36" fillId="0" borderId="0" xfId="0" applyFont="1" applyBorder="1" applyAlignment="1">
      <alignment vertical="center" wrapText="1"/>
    </xf>
    <xf numFmtId="0" fontId="44" fillId="0" borderId="14" xfId="0" applyFont="1" applyBorder="1" applyAlignment="1">
      <alignment vertical="center" wrapText="1"/>
    </xf>
    <xf numFmtId="0" fontId="44" fillId="0" borderId="15" xfId="0" applyFont="1" applyBorder="1" applyAlignment="1">
      <alignment vertical="center" wrapText="1"/>
    </xf>
    <xf numFmtId="0" fontId="44" fillId="0" borderId="16" xfId="0" applyFont="1" applyBorder="1" applyAlignment="1">
      <alignment vertical="center" wrapText="1"/>
    </xf>
    <xf numFmtId="0" fontId="14" fillId="2" borderId="0" xfId="0" applyFont="1" applyFill="1" applyBorder="1" applyAlignment="1" applyProtection="1">
      <alignment vertical="center" wrapText="1"/>
      <protection locked="0"/>
    </xf>
    <xf numFmtId="0" fontId="14" fillId="0" borderId="0" xfId="0" applyFont="1" applyAlignment="1">
      <alignment wrapText="1"/>
    </xf>
    <xf numFmtId="49" fontId="14" fillId="3" borderId="0" xfId="0" applyNumberFormat="1" applyFont="1" applyFill="1" applyBorder="1" applyAlignment="1" applyProtection="1">
      <alignment vertical="center" wrapText="1"/>
      <protection locked="0"/>
    </xf>
    <xf numFmtId="0" fontId="14" fillId="0" borderId="0" xfId="0" applyFont="1" applyBorder="1" applyAlignment="1" applyProtection="1">
      <alignment vertical="center" wrapText="1"/>
      <protection locked="0"/>
    </xf>
    <xf numFmtId="49" fontId="16" fillId="3" borderId="4" xfId="0" applyNumberFormat="1" applyFont="1" applyFill="1" applyBorder="1" applyAlignment="1" applyProtection="1">
      <alignment vertical="center" wrapText="1"/>
    </xf>
    <xf numFmtId="0" fontId="16" fillId="0" borderId="4" xfId="0" applyFont="1" applyBorder="1" applyAlignment="1" applyProtection="1">
      <alignment vertical="center" wrapText="1"/>
    </xf>
    <xf numFmtId="0" fontId="3" fillId="2" borderId="1" xfId="0" applyFont="1" applyFill="1" applyBorder="1" applyAlignment="1" applyProtection="1">
      <alignment horizontal="left" vertical="center"/>
    </xf>
    <xf numFmtId="0" fontId="19" fillId="3" borderId="1" xfId="0" applyFont="1" applyFill="1" applyBorder="1" applyAlignment="1" applyProtection="1">
      <alignment horizontal="left" vertical="top"/>
    </xf>
    <xf numFmtId="14" fontId="14" fillId="14" borderId="7" xfId="0" applyNumberFormat="1" applyFont="1" applyFill="1" applyBorder="1" applyAlignment="1" applyProtection="1">
      <alignment horizontal="left" wrapText="1"/>
      <protection locked="0"/>
    </xf>
    <xf numFmtId="0" fontId="1" fillId="0" borderId="10" xfId="0" applyFont="1" applyBorder="1" applyAlignment="1" applyProtection="1">
      <alignment horizontal="left" wrapText="1"/>
      <protection locked="0"/>
    </xf>
    <xf numFmtId="0" fontId="1" fillId="0" borderId="8" xfId="0" applyFont="1" applyBorder="1" applyAlignment="1" applyProtection="1">
      <alignment horizontal="left" wrapText="1"/>
      <protection locked="0"/>
    </xf>
    <xf numFmtId="49" fontId="15" fillId="14" borderId="7" xfId="0" applyNumberFormat="1" applyFont="1" applyFill="1" applyBorder="1" applyAlignment="1" applyProtection="1">
      <alignment wrapText="1"/>
      <protection locked="0"/>
    </xf>
    <xf numFmtId="0" fontId="41" fillId="14" borderId="8" xfId="0" applyFont="1" applyFill="1" applyBorder="1" applyAlignment="1" applyProtection="1">
      <alignment wrapText="1"/>
      <protection locked="0"/>
    </xf>
    <xf numFmtId="177" fontId="34" fillId="14" borderId="7" xfId="0" applyNumberFormat="1" applyFont="1" applyFill="1" applyBorder="1" applyAlignment="1" applyProtection="1">
      <alignment wrapText="1"/>
      <protection locked="0"/>
    </xf>
    <xf numFmtId="0" fontId="0" fillId="0" borderId="10" xfId="0" applyBorder="1" applyAlignment="1">
      <alignment wrapText="1"/>
    </xf>
    <xf numFmtId="0" fontId="0" fillId="0" borderId="8" xfId="0" applyBorder="1" applyAlignment="1">
      <alignment wrapText="1"/>
    </xf>
    <xf numFmtId="40" fontId="45" fillId="14" borderId="7" xfId="0" applyNumberFormat="1" applyFont="1" applyFill="1" applyBorder="1" applyAlignment="1" applyProtection="1">
      <alignment horizontal="left" vertical="center"/>
      <protection locked="0"/>
    </xf>
    <xf numFmtId="40" fontId="6" fillId="0" borderId="10" xfId="0" applyNumberFormat="1" applyFont="1" applyBorder="1" applyAlignment="1">
      <alignment vertical="center"/>
    </xf>
    <xf numFmtId="40" fontId="6" fillId="0" borderId="8" xfId="0" applyNumberFormat="1" applyFont="1" applyBorder="1" applyAlignment="1">
      <alignment vertical="center"/>
    </xf>
    <xf numFmtId="4" fontId="22" fillId="3" borderId="7" xfId="0" applyNumberFormat="1" applyFont="1" applyFill="1" applyBorder="1" applyAlignment="1" applyProtection="1">
      <alignment horizontal="center" vertical="center" wrapText="1"/>
    </xf>
    <xf numFmtId="0" fontId="2" fillId="0" borderId="10" xfId="0" applyFont="1" applyBorder="1" applyAlignment="1">
      <alignment horizontal="center" vertical="center" wrapText="1"/>
    </xf>
    <xf numFmtId="0" fontId="2" fillId="0" borderId="8" xfId="0" applyFont="1" applyBorder="1" applyAlignment="1">
      <alignment horizontal="center" vertical="center" wrapText="1"/>
    </xf>
    <xf numFmtId="49" fontId="39" fillId="14" borderId="7" xfId="0" applyNumberFormat="1" applyFont="1" applyFill="1" applyBorder="1" applyAlignment="1" applyProtection="1">
      <alignment horizontal="right" vertical="center" wrapText="1"/>
      <protection locked="0"/>
    </xf>
    <xf numFmtId="0" fontId="40" fillId="0" borderId="8" xfId="0" applyFont="1" applyBorder="1" applyAlignment="1">
      <alignment horizontal="right" vertical="center" wrapText="1"/>
    </xf>
    <xf numFmtId="179" fontId="5" fillId="15" borderId="9" xfId="0" applyNumberFormat="1" applyFont="1" applyFill="1" applyBorder="1" applyAlignment="1">
      <alignment horizontal="right" textRotation="180" wrapText="1"/>
    </xf>
    <xf numFmtId="0" fontId="22" fillId="0" borderId="10" xfId="0" applyFont="1" applyBorder="1" applyAlignment="1" applyProtection="1">
      <alignment vertical="center" wrapText="1"/>
      <protection locked="0"/>
    </xf>
    <xf numFmtId="0" fontId="0" fillId="0" borderId="8" xfId="0" applyBorder="1" applyAlignment="1">
      <alignment vertical="center" wrapText="1"/>
    </xf>
    <xf numFmtId="14" fontId="14" fillId="14" borderId="7" xfId="0" applyNumberFormat="1" applyFont="1" applyFill="1" applyBorder="1" applyAlignment="1" applyProtection="1">
      <alignment horizontal="left" vertical="center" wrapText="1"/>
      <protection locked="0"/>
    </xf>
    <xf numFmtId="49" fontId="14" fillId="14" borderId="7" xfId="0" applyNumberFormat="1" applyFont="1" applyFill="1" applyBorder="1" applyAlignment="1" applyProtection="1">
      <alignment vertical="center" wrapText="1"/>
      <protection locked="0"/>
    </xf>
    <xf numFmtId="0" fontId="34" fillId="14" borderId="8" xfId="0" applyFont="1" applyFill="1" applyBorder="1" applyAlignment="1" applyProtection="1">
      <alignment vertical="center" wrapText="1"/>
      <protection locked="0"/>
    </xf>
    <xf numFmtId="49" fontId="39" fillId="14" borderId="0" xfId="0" applyNumberFormat="1" applyFont="1" applyFill="1" applyBorder="1" applyAlignment="1" applyProtection="1">
      <alignment horizontal="right" vertical="center" wrapText="1"/>
      <protection locked="0"/>
    </xf>
    <xf numFmtId="0" fontId="40" fillId="0" borderId="0" xfId="0" applyFont="1" applyBorder="1" applyAlignment="1">
      <alignment horizontal="right" vertical="center" wrapText="1"/>
    </xf>
    <xf numFmtId="177" fontId="1" fillId="14" borderId="7" xfId="0" applyNumberFormat="1" applyFont="1" applyFill="1" applyBorder="1" applyAlignment="1" applyProtection="1">
      <alignment vertical="center" wrapText="1"/>
      <protection locked="0"/>
    </xf>
    <xf numFmtId="0" fontId="0" fillId="0" borderId="10" xfId="0" applyBorder="1" applyAlignment="1" applyProtection="1">
      <alignment vertical="center" wrapText="1"/>
      <protection locked="0"/>
    </xf>
    <xf numFmtId="0" fontId="0" fillId="0" borderId="8" xfId="0" applyBorder="1" applyAlignment="1" applyProtection="1">
      <alignment vertical="center" wrapText="1"/>
      <protection locked="0"/>
    </xf>
    <xf numFmtId="177" fontId="42" fillId="14" borderId="0" xfId="0" applyNumberFormat="1" applyFont="1" applyFill="1" applyBorder="1" applyAlignment="1" applyProtection="1">
      <alignment horizontal="left" vertical="center"/>
      <protection locked="0"/>
    </xf>
    <xf numFmtId="0" fontId="0" fillId="0" borderId="0" xfId="0" applyBorder="1" applyAlignment="1">
      <alignment vertical="center"/>
    </xf>
    <xf numFmtId="49" fontId="13" fillId="3" borderId="7" xfId="0" applyNumberFormat="1" applyFont="1" applyFill="1" applyBorder="1" applyAlignment="1" applyProtection="1">
      <alignment horizontal="left" vertical="center"/>
    </xf>
    <xf numFmtId="49" fontId="14" fillId="3" borderId="10" xfId="0" applyNumberFormat="1" applyFont="1" applyFill="1" applyBorder="1" applyAlignment="1" applyProtection="1">
      <alignment horizontal="left" vertical="center"/>
    </xf>
    <xf numFmtId="0" fontId="1" fillId="0" borderId="10" xfId="0" applyFont="1" applyBorder="1" applyAlignment="1">
      <alignment vertical="center"/>
    </xf>
    <xf numFmtId="0" fontId="1" fillId="0" borderId="8" xfId="0" applyFont="1" applyBorder="1" applyAlignment="1">
      <alignment vertical="center"/>
    </xf>
    <xf numFmtId="49" fontId="17" fillId="3" borderId="4" xfId="0" applyNumberFormat="1" applyFont="1" applyFill="1" applyBorder="1" applyAlignment="1" applyProtection="1">
      <alignment horizontal="left" vertical="center"/>
    </xf>
    <xf numFmtId="49" fontId="17" fillId="3" borderId="27" xfId="0" applyNumberFormat="1" applyFont="1" applyFill="1" applyBorder="1" applyAlignment="1" applyProtection="1">
      <alignment horizontal="left" vertical="center"/>
    </xf>
    <xf numFmtId="49" fontId="17" fillId="3" borderId="21" xfId="0" applyNumberFormat="1" applyFont="1" applyFill="1" applyBorder="1" applyAlignment="1" applyProtection="1">
      <alignment horizontal="left" vertical="center"/>
    </xf>
    <xf numFmtId="49" fontId="14" fillId="3" borderId="7" xfId="0" applyNumberFormat="1" applyFont="1" applyFill="1" applyBorder="1" applyAlignment="1" applyProtection="1">
      <alignment horizontal="left" vertical="center"/>
    </xf>
    <xf numFmtId="0" fontId="10" fillId="3" borderId="0" xfId="0" applyFont="1" applyFill="1" applyBorder="1" applyAlignment="1" applyProtection="1">
      <alignment vertical="center"/>
    </xf>
    <xf numFmtId="49" fontId="11" fillId="3" borderId="26" xfId="0" applyNumberFormat="1" applyFont="1" applyFill="1" applyBorder="1" applyAlignment="1" applyProtection="1">
      <alignment horizontal="left" vertical="center" wrapText="1"/>
      <protection locked="0"/>
    </xf>
    <xf numFmtId="49" fontId="11" fillId="3" borderId="6" xfId="0" applyNumberFormat="1" applyFont="1" applyFill="1" applyBorder="1" applyAlignment="1" applyProtection="1">
      <alignment horizontal="left" vertical="center" wrapText="1"/>
      <protection locked="0"/>
    </xf>
    <xf numFmtId="0" fontId="1" fillId="14" borderId="8" xfId="0" applyFont="1" applyFill="1" applyBorder="1" applyAlignment="1" applyProtection="1">
      <alignment vertical="center" wrapText="1"/>
      <protection locked="0"/>
    </xf>
    <xf numFmtId="49" fontId="11" fillId="3" borderId="7" xfId="0" applyNumberFormat="1" applyFont="1" applyFill="1" applyBorder="1" applyAlignment="1" applyProtection="1">
      <alignment horizontal="left" vertical="center"/>
      <protection locked="0"/>
    </xf>
    <xf numFmtId="0" fontId="0" fillId="0" borderId="8" xfId="0" applyBorder="1" applyAlignment="1" applyProtection="1">
      <alignment horizontal="left" vertical="center"/>
      <protection locked="0"/>
    </xf>
    <xf numFmtId="14" fontId="6" fillId="14" borderId="0" xfId="0" applyNumberFormat="1" applyFont="1" applyFill="1" applyBorder="1" applyAlignment="1" applyProtection="1">
      <alignment horizontal="left" vertical="center"/>
      <protection locked="0"/>
    </xf>
    <xf numFmtId="14" fontId="6" fillId="0" borderId="0" xfId="0" applyNumberFormat="1" applyFont="1" applyBorder="1" applyAlignment="1">
      <alignment vertical="center"/>
    </xf>
    <xf numFmtId="49" fontId="43" fillId="14" borderId="7" xfId="0" applyNumberFormat="1" applyFont="1" applyFill="1" applyBorder="1" applyAlignment="1" applyProtection="1">
      <alignment vertical="center" wrapText="1"/>
      <protection locked="0"/>
    </xf>
    <xf numFmtId="0" fontId="43" fillId="14" borderId="10" xfId="0" applyFont="1" applyFill="1" applyBorder="1" applyAlignment="1" applyProtection="1">
      <alignment vertical="center" wrapText="1"/>
      <protection locked="0"/>
    </xf>
    <xf numFmtId="0" fontId="0" fillId="0" borderId="10" xfId="0" applyBorder="1" applyAlignment="1">
      <alignment vertical="center" wrapText="1"/>
    </xf>
    <xf numFmtId="49" fontId="14" fillId="3" borderId="7" xfId="0" applyNumberFormat="1" applyFont="1" applyFill="1" applyBorder="1" applyAlignment="1" applyProtection="1">
      <alignment vertical="center" wrapText="1"/>
      <protection locked="0"/>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B4EEA-5D17-4341-997E-9AF2D2CB1416}">
  <sheetPr codeName="Tabelle1"/>
  <dimension ref="A1:O95"/>
  <sheetViews>
    <sheetView showZeros="0" tabSelected="1" zoomScale="110" zoomScaleNormal="110" workbookViewId="0">
      <pane xSplit="7" ySplit="3" topLeftCell="H4" activePane="bottomRight" state="frozen"/>
      <selection pane="topRight" activeCell="H1" sqref="H1"/>
      <selection pane="bottomLeft" activeCell="A4" sqref="A4"/>
      <selection pane="bottomRight" activeCell="L12" sqref="L12:N12"/>
    </sheetView>
  </sheetViews>
  <sheetFormatPr baseColWidth="10" defaultColWidth="11.3984375" defaultRowHeight="12.75" x14ac:dyDescent="0.35"/>
  <cols>
    <col min="1" max="1" width="0.86328125" style="1" customWidth="1"/>
    <col min="2" max="2" width="1.1328125" style="1" hidden="1" customWidth="1"/>
    <col min="3" max="3" width="2.59765625" style="1" customWidth="1"/>
    <col min="4" max="4" width="26.265625" style="1" customWidth="1"/>
    <col min="5" max="5" width="26.86328125" style="1" customWidth="1"/>
    <col min="6" max="6" width="2.3984375" style="26" hidden="1" customWidth="1"/>
    <col min="7" max="7" width="2.3984375" style="26" customWidth="1"/>
    <col min="8" max="8" width="7.59765625" style="79" customWidth="1"/>
    <col min="9" max="9" width="8.1328125" style="187" customWidth="1"/>
    <col min="10" max="10" width="8" style="188" customWidth="1"/>
    <col min="11" max="11" width="13.59765625" style="1" customWidth="1"/>
    <col min="12" max="12" width="4.86328125" style="79" customWidth="1"/>
    <col min="13" max="13" width="15.1328125" style="78" customWidth="1"/>
    <col min="14" max="14" width="1.86328125" style="20" hidden="1" customWidth="1"/>
    <col min="15" max="15" width="6.59765625" style="1" customWidth="1"/>
    <col min="16" max="16384" width="11.3984375" style="1"/>
  </cols>
  <sheetData>
    <row r="1" spans="1:15" ht="6" customHeight="1" x14ac:dyDescent="0.35">
      <c r="A1" s="2"/>
      <c r="B1" s="289"/>
      <c r="C1" s="289"/>
      <c r="D1" s="289"/>
      <c r="E1" s="289"/>
      <c r="F1" s="289"/>
      <c r="G1" s="289"/>
      <c r="H1" s="289"/>
      <c r="I1" s="289"/>
      <c r="J1" s="289"/>
      <c r="K1" s="289"/>
      <c r="L1" s="289"/>
      <c r="M1" s="77"/>
      <c r="N1" s="29"/>
    </row>
    <row r="2" spans="1:15" s="22" customFormat="1" ht="54.75" customHeight="1" x14ac:dyDescent="0.5">
      <c r="A2" s="190"/>
      <c r="B2" s="191"/>
      <c r="C2" s="294" t="s">
        <v>60</v>
      </c>
      <c r="D2" s="295"/>
      <c r="E2" s="296" t="s">
        <v>106</v>
      </c>
      <c r="F2" s="297"/>
      <c r="G2" s="298"/>
      <c r="H2" s="146" t="s">
        <v>133</v>
      </c>
      <c r="I2" s="146" t="s">
        <v>96</v>
      </c>
      <c r="J2" s="117" t="s">
        <v>192</v>
      </c>
      <c r="K2" s="189" t="s">
        <v>1</v>
      </c>
      <c r="L2" s="291" t="s">
        <v>105</v>
      </c>
      <c r="M2" s="292"/>
      <c r="N2" s="293"/>
      <c r="O2" s="201" t="s">
        <v>195</v>
      </c>
    </row>
    <row r="3" spans="1:15" ht="33" customHeight="1" x14ac:dyDescent="0.4">
      <c r="A3" s="4"/>
      <c r="B3" s="31"/>
      <c r="C3" s="305" t="s">
        <v>109</v>
      </c>
      <c r="D3" s="306"/>
      <c r="E3" s="299" t="str">
        <f>K83</f>
        <v xml:space="preserve"> </v>
      </c>
      <c r="F3" s="300"/>
      <c r="G3" s="301"/>
      <c r="H3" s="147"/>
      <c r="I3" s="80"/>
      <c r="J3" s="147"/>
      <c r="K3" s="192"/>
      <c r="L3" s="302" t="s">
        <v>25</v>
      </c>
      <c r="M3" s="303"/>
      <c r="N3" s="304"/>
      <c r="O3" s="202">
        <v>39887</v>
      </c>
    </row>
    <row r="4" spans="1:15" ht="24" customHeight="1" x14ac:dyDescent="0.35">
      <c r="A4" s="4"/>
      <c r="B4" s="31"/>
      <c r="C4" s="290" t="s">
        <v>0</v>
      </c>
      <c r="D4" s="290"/>
      <c r="E4" s="31"/>
      <c r="F4" s="32"/>
      <c r="G4" s="32"/>
      <c r="H4" s="148"/>
      <c r="I4" s="149"/>
      <c r="J4" s="148"/>
      <c r="K4" s="193"/>
      <c r="L4" s="257"/>
      <c r="M4" s="258"/>
      <c r="N4" s="258"/>
      <c r="O4" s="307"/>
    </row>
    <row r="5" spans="1:15" ht="25.5" customHeight="1" x14ac:dyDescent="0.35">
      <c r="A5" s="6"/>
      <c r="B5" s="31"/>
      <c r="C5" s="101" t="s">
        <v>58</v>
      </c>
      <c r="D5" s="245" t="s">
        <v>108</v>
      </c>
      <c r="E5" s="245"/>
      <c r="F5" s="245"/>
      <c r="G5" s="83"/>
      <c r="H5" s="150"/>
      <c r="I5" s="151">
        <v>12</v>
      </c>
      <c r="J5" s="152" t="str">
        <f>IF(H5&gt;0,ROUND(H5*I5,0)," ")</f>
        <v xml:space="preserve"> </v>
      </c>
      <c r="K5" s="104" t="str">
        <f>IF(H5&gt;0,ROUND(H5*I5/12,1)," ")</f>
        <v xml:space="preserve"> </v>
      </c>
      <c r="L5" s="212"/>
      <c r="M5" s="213"/>
      <c r="N5" s="213"/>
      <c r="O5" s="307"/>
    </row>
    <row r="6" spans="1:15" ht="19.5" customHeight="1" x14ac:dyDescent="0.35">
      <c r="A6" s="6"/>
      <c r="B6" s="31"/>
      <c r="C6" s="101" t="s">
        <v>58</v>
      </c>
      <c r="D6" s="245" t="s">
        <v>29</v>
      </c>
      <c r="E6" s="245"/>
      <c r="F6" s="245"/>
      <c r="G6" s="83"/>
      <c r="H6" s="150"/>
      <c r="I6" s="151">
        <v>12</v>
      </c>
      <c r="J6" s="152" t="str">
        <f>IF(H6&gt;0,ROUND(H6*I6,0)," ")</f>
        <v xml:space="preserve"> </v>
      </c>
      <c r="K6" s="104" t="str">
        <f>IF(H6&gt;0,ROUND(H6*I6/12,1)," ")</f>
        <v xml:space="preserve"> </v>
      </c>
      <c r="L6" s="257"/>
      <c r="M6" s="258"/>
      <c r="N6" s="258"/>
      <c r="O6" s="307"/>
    </row>
    <row r="7" spans="1:15" ht="19.5" customHeight="1" x14ac:dyDescent="0.35">
      <c r="A7" s="6"/>
      <c r="B7" s="31"/>
      <c r="C7" s="101" t="s">
        <v>58</v>
      </c>
      <c r="D7" s="245" t="s">
        <v>3</v>
      </c>
      <c r="E7" s="245"/>
      <c r="F7" s="245"/>
      <c r="G7" s="83"/>
      <c r="H7" s="150"/>
      <c r="I7" s="151">
        <v>12</v>
      </c>
      <c r="J7" s="152" t="str">
        <f>IF(H7&gt;0,ROUND(H7*I7,0)," ")</f>
        <v xml:space="preserve"> </v>
      </c>
      <c r="K7" s="104" t="str">
        <f>IF(H7&gt;0,ROUND(H7*I7/12,1)," ")</f>
        <v xml:space="preserve"> </v>
      </c>
      <c r="L7" s="257"/>
      <c r="M7" s="258"/>
      <c r="N7" s="258"/>
      <c r="O7" s="307"/>
    </row>
    <row r="8" spans="1:15" ht="19.5" customHeight="1" x14ac:dyDescent="0.35">
      <c r="A8" s="4"/>
      <c r="B8" s="31"/>
      <c r="C8" s="101" t="s">
        <v>58</v>
      </c>
      <c r="D8" s="246" t="s">
        <v>30</v>
      </c>
      <c r="E8" s="247"/>
      <c r="F8" s="248"/>
      <c r="G8" s="84"/>
      <c r="H8" s="153"/>
      <c r="I8" s="154">
        <v>12</v>
      </c>
      <c r="J8" s="155" t="str">
        <f>IF(H8&gt;0,ROUND(H8*I8,0)," ")</f>
        <v xml:space="preserve"> </v>
      </c>
      <c r="K8" s="105" t="str">
        <f>IF(H8&gt;0,ROUND(H8*I8/12,1)," ")</f>
        <v xml:space="preserve"> </v>
      </c>
      <c r="L8" s="263"/>
      <c r="M8" s="264"/>
      <c r="N8" s="264"/>
      <c r="O8" s="307"/>
    </row>
    <row r="9" spans="1:15" ht="19.5" customHeight="1" thickBot="1" x14ac:dyDescent="0.4">
      <c r="A9" s="8"/>
      <c r="B9" s="36"/>
      <c r="C9" s="64"/>
      <c r="D9" s="249" t="s">
        <v>9</v>
      </c>
      <c r="E9" s="250"/>
      <c r="F9" s="91"/>
      <c r="G9" s="85"/>
      <c r="H9" s="156"/>
      <c r="I9" s="157"/>
      <c r="J9" s="158">
        <f>ROUNDUP(SUM(J4:J8),0)</f>
        <v>0</v>
      </c>
      <c r="K9" s="65">
        <f>SUM(K4:K8)</f>
        <v>0</v>
      </c>
      <c r="L9" s="261"/>
      <c r="M9" s="262"/>
      <c r="N9" s="262"/>
      <c r="O9" s="307"/>
    </row>
    <row r="10" spans="1:15" ht="15.75" customHeight="1" thickTop="1" x14ac:dyDescent="0.35">
      <c r="A10" s="8"/>
      <c r="B10" s="36"/>
      <c r="C10" s="50"/>
      <c r="D10" s="251"/>
      <c r="E10" s="252"/>
      <c r="F10" s="253" t="s">
        <v>93</v>
      </c>
      <c r="G10" s="254"/>
      <c r="H10" s="159"/>
      <c r="I10" s="160"/>
      <c r="J10" s="161"/>
      <c r="K10" s="194"/>
      <c r="L10" s="259"/>
      <c r="M10" s="260"/>
      <c r="N10" s="260"/>
      <c r="O10" s="307"/>
    </row>
    <row r="11" spans="1:15" ht="21.75" customHeight="1" x14ac:dyDescent="0.4">
      <c r="A11" s="8"/>
      <c r="B11" s="36"/>
      <c r="C11" s="265" t="s">
        <v>184</v>
      </c>
      <c r="D11" s="265"/>
      <c r="E11" s="266"/>
      <c r="F11" s="255"/>
      <c r="G11" s="256"/>
      <c r="H11" s="147"/>
      <c r="I11" s="80"/>
      <c r="J11" s="117"/>
      <c r="K11" s="195"/>
      <c r="L11" s="212"/>
      <c r="M11" s="213"/>
      <c r="N11" s="213"/>
      <c r="O11" s="307"/>
    </row>
    <row r="12" spans="1:15" s="22" customFormat="1" ht="31.5" customHeight="1" x14ac:dyDescent="0.35">
      <c r="A12" s="4"/>
      <c r="B12" s="31"/>
      <c r="C12" s="121" t="s">
        <v>45</v>
      </c>
      <c r="D12" s="208" t="s">
        <v>81</v>
      </c>
      <c r="E12" s="209"/>
      <c r="F12" s="92"/>
      <c r="G12" s="38" t="s">
        <v>117</v>
      </c>
      <c r="H12" s="150"/>
      <c r="I12" s="151">
        <v>12</v>
      </c>
      <c r="J12" s="152" t="str">
        <f t="shared" ref="J12:J24" si="0">IF(H12&gt;0,ROUND(H12*I12,0)," ")</f>
        <v xml:space="preserve"> </v>
      </c>
      <c r="K12" s="107" t="str">
        <f t="shared" ref="K12:K24" si="1">IF(H12&gt;0,ROUND(H12*I12/12,1)," ")</f>
        <v xml:space="preserve"> </v>
      </c>
      <c r="L12" s="212"/>
      <c r="M12" s="213"/>
      <c r="N12" s="213"/>
      <c r="O12" s="203"/>
    </row>
    <row r="13" spans="1:15" s="22" customFormat="1" ht="19.5" customHeight="1" x14ac:dyDescent="0.35">
      <c r="A13" s="4"/>
      <c r="B13" s="31"/>
      <c r="C13" s="121" t="s">
        <v>45</v>
      </c>
      <c r="D13" s="208" t="s">
        <v>23</v>
      </c>
      <c r="E13" s="209"/>
      <c r="F13" s="92"/>
      <c r="G13" s="38" t="s">
        <v>117</v>
      </c>
      <c r="H13" s="150"/>
      <c r="I13" s="151">
        <v>12</v>
      </c>
      <c r="J13" s="152" t="str">
        <f t="shared" si="0"/>
        <v xml:space="preserve"> </v>
      </c>
      <c r="K13" s="107" t="str">
        <f t="shared" si="1"/>
        <v xml:space="preserve"> </v>
      </c>
      <c r="L13" s="212" t="s">
        <v>88</v>
      </c>
      <c r="M13" s="213"/>
      <c r="N13" s="213"/>
      <c r="O13" s="203"/>
    </row>
    <row r="14" spans="1:15" s="22" customFormat="1" ht="24" customHeight="1" x14ac:dyDescent="0.35">
      <c r="A14" s="4"/>
      <c r="B14" s="31"/>
      <c r="C14" s="124" t="s">
        <v>46</v>
      </c>
      <c r="D14" s="208" t="s">
        <v>31</v>
      </c>
      <c r="E14" s="209"/>
      <c r="F14" s="92"/>
      <c r="G14" s="38" t="s">
        <v>117</v>
      </c>
      <c r="H14" s="150"/>
      <c r="I14" s="151">
        <v>12</v>
      </c>
      <c r="J14" s="152" t="str">
        <f t="shared" si="0"/>
        <v xml:space="preserve"> </v>
      </c>
      <c r="K14" s="107" t="str">
        <f t="shared" si="1"/>
        <v xml:space="preserve"> </v>
      </c>
      <c r="L14" s="210" t="s">
        <v>136</v>
      </c>
      <c r="M14" s="211"/>
      <c r="N14" s="211"/>
      <c r="O14" s="203"/>
    </row>
    <row r="15" spans="1:15" s="22" customFormat="1" ht="21" customHeight="1" x14ac:dyDescent="0.35">
      <c r="A15" s="4"/>
      <c r="B15" s="31"/>
      <c r="C15" s="124" t="s">
        <v>46</v>
      </c>
      <c r="D15" s="208" t="s">
        <v>67</v>
      </c>
      <c r="E15" s="209"/>
      <c r="F15" s="92"/>
      <c r="G15" s="38" t="s">
        <v>117</v>
      </c>
      <c r="H15" s="150"/>
      <c r="I15" s="151">
        <v>3</v>
      </c>
      <c r="J15" s="152" t="str">
        <f t="shared" si="0"/>
        <v xml:space="preserve"> </v>
      </c>
      <c r="K15" s="107" t="str">
        <f t="shared" si="1"/>
        <v xml:space="preserve"> </v>
      </c>
      <c r="L15" s="210" t="s">
        <v>137</v>
      </c>
      <c r="M15" s="211"/>
      <c r="N15" s="211"/>
      <c r="O15" s="203"/>
    </row>
    <row r="16" spans="1:15" s="22" customFormat="1" ht="19.5" customHeight="1" x14ac:dyDescent="0.35">
      <c r="A16" s="4"/>
      <c r="B16" s="31"/>
      <c r="C16" s="124" t="s">
        <v>46</v>
      </c>
      <c r="D16" s="208" t="s">
        <v>68</v>
      </c>
      <c r="E16" s="209"/>
      <c r="F16" s="92"/>
      <c r="G16" s="38" t="s">
        <v>117</v>
      </c>
      <c r="H16" s="150"/>
      <c r="I16" s="151">
        <v>1</v>
      </c>
      <c r="J16" s="152" t="str">
        <f t="shared" si="0"/>
        <v xml:space="preserve"> </v>
      </c>
      <c r="K16" s="107" t="str">
        <f t="shared" si="1"/>
        <v xml:space="preserve"> </v>
      </c>
      <c r="L16" s="210" t="s">
        <v>137</v>
      </c>
      <c r="M16" s="211"/>
      <c r="N16" s="211"/>
      <c r="O16" s="203"/>
    </row>
    <row r="17" spans="1:15" s="22" customFormat="1" ht="19.5" customHeight="1" x14ac:dyDescent="0.35">
      <c r="A17" s="4"/>
      <c r="B17" s="31"/>
      <c r="C17" s="96" t="s">
        <v>50</v>
      </c>
      <c r="D17" s="208" t="s">
        <v>56</v>
      </c>
      <c r="E17" s="209"/>
      <c r="F17" s="92"/>
      <c r="G17" s="38" t="s">
        <v>117</v>
      </c>
      <c r="H17" s="150"/>
      <c r="I17" s="151">
        <v>12</v>
      </c>
      <c r="J17" s="152" t="str">
        <f>IF(H17&gt;0,ROUND(H17*I17,0)," ")</f>
        <v xml:space="preserve"> </v>
      </c>
      <c r="K17" s="107" t="str">
        <f>IF(H17&gt;0,ROUND(H17*I17/12,1)," ")</f>
        <v xml:space="preserve"> </v>
      </c>
      <c r="L17" s="212"/>
      <c r="M17" s="213"/>
      <c r="N17" s="213"/>
      <c r="O17" s="204"/>
    </row>
    <row r="18" spans="1:15" s="22" customFormat="1" ht="19.5" customHeight="1" x14ac:dyDescent="0.35">
      <c r="A18" s="4"/>
      <c r="B18" s="31"/>
      <c r="C18" s="96" t="s">
        <v>50</v>
      </c>
      <c r="D18" s="208" t="s">
        <v>20</v>
      </c>
      <c r="E18" s="209"/>
      <c r="F18" s="92"/>
      <c r="G18" s="38" t="s">
        <v>117</v>
      </c>
      <c r="H18" s="150"/>
      <c r="I18" s="151">
        <v>12</v>
      </c>
      <c r="J18" s="152" t="str">
        <f>IF(H18&gt;0,ROUND(H18*I18,0)," ")</f>
        <v xml:space="preserve"> </v>
      </c>
      <c r="K18" s="107" t="str">
        <f>IF(H18&gt;0,ROUND(H18*I18/12,1)," ")</f>
        <v xml:space="preserve"> </v>
      </c>
      <c r="L18" s="217"/>
      <c r="M18" s="218"/>
      <c r="N18" s="219"/>
      <c r="O18" s="204"/>
    </row>
    <row r="19" spans="1:15" s="22" customFormat="1" ht="19.5" customHeight="1" x14ac:dyDescent="0.35">
      <c r="A19" s="4"/>
      <c r="B19" s="31"/>
      <c r="C19" s="96" t="s">
        <v>50</v>
      </c>
      <c r="D19" s="208" t="s">
        <v>90</v>
      </c>
      <c r="E19" s="209"/>
      <c r="F19" s="92"/>
      <c r="G19" s="38" t="s">
        <v>117</v>
      </c>
      <c r="H19" s="150"/>
      <c r="I19" s="151">
        <v>12</v>
      </c>
      <c r="J19" s="152" t="str">
        <f t="shared" si="0"/>
        <v xml:space="preserve"> </v>
      </c>
      <c r="K19" s="107" t="str">
        <f t="shared" si="1"/>
        <v xml:space="preserve"> </v>
      </c>
      <c r="L19" s="212"/>
      <c r="M19" s="213"/>
      <c r="N19" s="213"/>
      <c r="O19" s="204"/>
    </row>
    <row r="20" spans="1:15" s="22" customFormat="1" ht="21" customHeight="1" x14ac:dyDescent="0.35">
      <c r="A20" s="4"/>
      <c r="B20" s="31"/>
      <c r="C20" s="96" t="s">
        <v>50</v>
      </c>
      <c r="D20" s="208" t="s">
        <v>89</v>
      </c>
      <c r="E20" s="209"/>
      <c r="F20" s="92"/>
      <c r="G20" s="38" t="s">
        <v>117</v>
      </c>
      <c r="H20" s="150"/>
      <c r="I20" s="151">
        <v>1</v>
      </c>
      <c r="J20" s="152" t="str">
        <f>IF(H20&gt;0,ROUND(H20*I20,0)," ")</f>
        <v xml:space="preserve"> </v>
      </c>
      <c r="K20" s="107" t="str">
        <f>IF(H20&gt;0,ROUND(H20*I20/12,1)," ")</f>
        <v xml:space="preserve"> </v>
      </c>
      <c r="L20" s="212"/>
      <c r="M20" s="213"/>
      <c r="N20" s="82"/>
      <c r="O20" s="204"/>
    </row>
    <row r="21" spans="1:15" s="22" customFormat="1" ht="21" customHeight="1" x14ac:dyDescent="0.35">
      <c r="A21" s="4"/>
      <c r="B21" s="31"/>
      <c r="C21" s="96" t="s">
        <v>50</v>
      </c>
      <c r="D21" s="208" t="s">
        <v>91</v>
      </c>
      <c r="E21" s="209"/>
      <c r="F21" s="92"/>
      <c r="G21" s="38" t="s">
        <v>117</v>
      </c>
      <c r="H21" s="150"/>
      <c r="I21" s="151">
        <v>4</v>
      </c>
      <c r="J21" s="152" t="str">
        <f t="shared" si="0"/>
        <v xml:space="preserve"> </v>
      </c>
      <c r="K21" s="107" t="str">
        <f t="shared" si="1"/>
        <v xml:space="preserve"> </v>
      </c>
      <c r="L21" s="212"/>
      <c r="M21" s="213"/>
      <c r="N21" s="82"/>
      <c r="O21" s="204"/>
    </row>
    <row r="22" spans="1:15" s="22" customFormat="1" ht="20.25" customHeight="1" x14ac:dyDescent="0.35">
      <c r="A22" s="4"/>
      <c r="B22" s="31"/>
      <c r="C22" s="122" t="s">
        <v>53</v>
      </c>
      <c r="D22" s="208" t="s">
        <v>64</v>
      </c>
      <c r="E22" s="209"/>
      <c r="F22" s="92"/>
      <c r="G22" s="38" t="s">
        <v>117</v>
      </c>
      <c r="H22" s="150"/>
      <c r="I22" s="151">
        <v>1</v>
      </c>
      <c r="J22" s="152" t="str">
        <f t="shared" si="0"/>
        <v xml:space="preserve"> </v>
      </c>
      <c r="K22" s="107" t="str">
        <f t="shared" si="1"/>
        <v xml:space="preserve"> </v>
      </c>
      <c r="L22" s="212"/>
      <c r="M22" s="213"/>
      <c r="N22" s="81"/>
      <c r="O22" s="204"/>
    </row>
    <row r="23" spans="1:15" s="22" customFormat="1" ht="22.5" customHeight="1" x14ac:dyDescent="0.35">
      <c r="A23" s="4"/>
      <c r="B23" s="31"/>
      <c r="C23" s="122" t="s">
        <v>53</v>
      </c>
      <c r="D23" s="208" t="s">
        <v>59</v>
      </c>
      <c r="E23" s="209"/>
      <c r="F23" s="92"/>
      <c r="G23" s="38" t="s">
        <v>117</v>
      </c>
      <c r="H23" s="150"/>
      <c r="I23" s="151">
        <v>12</v>
      </c>
      <c r="J23" s="152" t="str">
        <f>IF(H23&gt;0,ROUND(H23*I23,0)," ")</f>
        <v xml:space="preserve"> </v>
      </c>
      <c r="K23" s="107" t="str">
        <f>IF(H23&gt;0,ROUND(H23*I23/12,1)," ")</f>
        <v xml:space="preserve"> </v>
      </c>
      <c r="L23" s="212" t="s">
        <v>135</v>
      </c>
      <c r="M23" s="213"/>
      <c r="N23" s="213"/>
      <c r="O23" s="204"/>
    </row>
    <row r="24" spans="1:15" s="22" customFormat="1" ht="23.25" customHeight="1" x14ac:dyDescent="0.35">
      <c r="A24" s="4"/>
      <c r="B24" s="31"/>
      <c r="C24" s="97" t="s">
        <v>47</v>
      </c>
      <c r="D24" s="208" t="s">
        <v>97</v>
      </c>
      <c r="E24" s="209"/>
      <c r="F24" s="92"/>
      <c r="G24" s="38" t="s">
        <v>117</v>
      </c>
      <c r="H24" s="150"/>
      <c r="I24" s="151">
        <v>12</v>
      </c>
      <c r="J24" s="152" t="str">
        <f t="shared" si="0"/>
        <v xml:space="preserve"> </v>
      </c>
      <c r="K24" s="107" t="str">
        <f t="shared" si="1"/>
        <v xml:space="preserve"> </v>
      </c>
      <c r="L24" s="210" t="s">
        <v>100</v>
      </c>
      <c r="M24" s="211"/>
      <c r="N24" s="211"/>
      <c r="O24" s="204"/>
    </row>
    <row r="25" spans="1:15" s="22" customFormat="1" ht="21.75" customHeight="1" x14ac:dyDescent="0.35">
      <c r="A25" s="4"/>
      <c r="B25" s="31"/>
      <c r="C25" s="97" t="s">
        <v>47</v>
      </c>
      <c r="D25" s="208" t="s">
        <v>98</v>
      </c>
      <c r="E25" s="209"/>
      <c r="F25" s="92"/>
      <c r="G25" s="38" t="s">
        <v>117</v>
      </c>
      <c r="H25" s="150"/>
      <c r="I25" s="151">
        <v>1</v>
      </c>
      <c r="J25" s="152" t="str">
        <f t="shared" ref="J25:J35" si="2">IF(H25&gt;0,ROUND(H25*I25,0)," ")</f>
        <v xml:space="preserve"> </v>
      </c>
      <c r="K25" s="107" t="str">
        <f t="shared" ref="K25:K35" si="3">IF(H25&gt;0,ROUND(H25*I25/12,1)," ")</f>
        <v xml:space="preserve"> </v>
      </c>
      <c r="L25" s="210" t="s">
        <v>101</v>
      </c>
      <c r="M25" s="211"/>
      <c r="N25" s="211"/>
      <c r="O25" s="204"/>
    </row>
    <row r="26" spans="1:15" s="22" customFormat="1" ht="24.75" customHeight="1" x14ac:dyDescent="0.35">
      <c r="A26" s="4"/>
      <c r="B26" s="31"/>
      <c r="C26" s="97" t="s">
        <v>47</v>
      </c>
      <c r="D26" s="208" t="s">
        <v>99</v>
      </c>
      <c r="E26" s="209"/>
      <c r="F26" s="92"/>
      <c r="G26" s="38" t="s">
        <v>117</v>
      </c>
      <c r="H26" s="150"/>
      <c r="I26" s="151">
        <v>1</v>
      </c>
      <c r="J26" s="152" t="str">
        <f t="shared" si="2"/>
        <v xml:space="preserve"> </v>
      </c>
      <c r="K26" s="107" t="str">
        <f t="shared" si="3"/>
        <v xml:space="preserve"> </v>
      </c>
      <c r="L26" s="210" t="s">
        <v>101</v>
      </c>
      <c r="M26" s="211"/>
      <c r="N26" s="211"/>
      <c r="O26" s="204"/>
    </row>
    <row r="27" spans="1:15" s="22" customFormat="1" ht="21" customHeight="1" x14ac:dyDescent="0.35">
      <c r="A27" s="4"/>
      <c r="B27" s="31"/>
      <c r="C27" s="97" t="s">
        <v>47</v>
      </c>
      <c r="D27" s="208" t="s">
        <v>113</v>
      </c>
      <c r="E27" s="209"/>
      <c r="F27" s="92"/>
      <c r="G27" s="38" t="s">
        <v>117</v>
      </c>
      <c r="H27" s="150"/>
      <c r="I27" s="151">
        <v>1</v>
      </c>
      <c r="J27" s="152" t="str">
        <f>IF(H27&gt;0,ROUND(H27*I27,0)," ")</f>
        <v xml:space="preserve"> </v>
      </c>
      <c r="K27" s="107" t="str">
        <f>IF(H27&gt;0,ROUND(H27*I27/12,1)," ")</f>
        <v xml:space="preserve"> </v>
      </c>
      <c r="L27" s="210" t="s">
        <v>101</v>
      </c>
      <c r="M27" s="211"/>
      <c r="N27" s="211"/>
      <c r="O27" s="204"/>
    </row>
    <row r="28" spans="1:15" s="22" customFormat="1" ht="24.75" customHeight="1" x14ac:dyDescent="0.35">
      <c r="A28" s="4"/>
      <c r="B28" s="31"/>
      <c r="C28" s="97" t="s">
        <v>47</v>
      </c>
      <c r="D28" s="208" t="s">
        <v>65</v>
      </c>
      <c r="E28" s="209"/>
      <c r="F28" s="92"/>
      <c r="G28" s="38" t="s">
        <v>117</v>
      </c>
      <c r="H28" s="150"/>
      <c r="I28" s="151">
        <v>1</v>
      </c>
      <c r="J28" s="152" t="str">
        <f>IF(H28&gt;0,ROUND(H28*I28,0)," ")</f>
        <v xml:space="preserve"> </v>
      </c>
      <c r="K28" s="107" t="str">
        <f>IF(H28&gt;0,ROUND(H28*I28/12,1)," ")</f>
        <v xml:space="preserve"> </v>
      </c>
      <c r="L28" s="210" t="s">
        <v>101</v>
      </c>
      <c r="M28" s="211"/>
      <c r="N28" s="211"/>
      <c r="O28" s="204"/>
    </row>
    <row r="29" spans="1:15" s="22" customFormat="1" ht="21" customHeight="1" x14ac:dyDescent="0.35">
      <c r="A29" s="4"/>
      <c r="B29" s="31"/>
      <c r="C29" s="97" t="s">
        <v>47</v>
      </c>
      <c r="D29" s="208" t="s">
        <v>86</v>
      </c>
      <c r="E29" s="209"/>
      <c r="F29" s="92"/>
      <c r="G29" s="38" t="s">
        <v>117</v>
      </c>
      <c r="H29" s="162">
        <f>Gesundheit!K20</f>
        <v>0</v>
      </c>
      <c r="I29" s="151">
        <v>12</v>
      </c>
      <c r="J29" s="152" t="str">
        <f t="shared" si="2"/>
        <v xml:space="preserve"> </v>
      </c>
      <c r="K29" s="107" t="str">
        <f t="shared" si="3"/>
        <v xml:space="preserve"> </v>
      </c>
      <c r="L29" s="210" t="s">
        <v>87</v>
      </c>
      <c r="M29" s="211"/>
      <c r="N29" s="211"/>
      <c r="O29" s="204"/>
    </row>
    <row r="30" spans="1:15" s="22" customFormat="1" ht="21.75" customHeight="1" x14ac:dyDescent="0.35">
      <c r="A30" s="4"/>
      <c r="B30" s="31"/>
      <c r="C30" s="102" t="s">
        <v>51</v>
      </c>
      <c r="D30" s="208" t="s">
        <v>17</v>
      </c>
      <c r="E30" s="209"/>
      <c r="F30" s="92"/>
      <c r="G30" s="38" t="s">
        <v>117</v>
      </c>
      <c r="H30" s="150"/>
      <c r="I30" s="151">
        <v>12</v>
      </c>
      <c r="J30" s="152" t="str">
        <f t="shared" si="2"/>
        <v xml:space="preserve"> </v>
      </c>
      <c r="K30" s="107" t="str">
        <f t="shared" si="3"/>
        <v xml:space="preserve"> </v>
      </c>
      <c r="L30" s="212"/>
      <c r="M30" s="213"/>
      <c r="N30" s="213"/>
      <c r="O30" s="204"/>
    </row>
    <row r="31" spans="1:15" s="22" customFormat="1" ht="19.5" customHeight="1" x14ac:dyDescent="0.35">
      <c r="A31" s="4"/>
      <c r="B31" s="31"/>
      <c r="C31" s="102" t="s">
        <v>51</v>
      </c>
      <c r="D31" s="208" t="s">
        <v>18</v>
      </c>
      <c r="E31" s="209"/>
      <c r="F31" s="92"/>
      <c r="G31" s="38" t="s">
        <v>117</v>
      </c>
      <c r="H31" s="150"/>
      <c r="I31" s="151">
        <v>12</v>
      </c>
      <c r="J31" s="152" t="str">
        <f t="shared" si="2"/>
        <v xml:space="preserve"> </v>
      </c>
      <c r="K31" s="107" t="str">
        <f t="shared" si="3"/>
        <v xml:space="preserve"> </v>
      </c>
      <c r="L31" s="212"/>
      <c r="M31" s="213"/>
      <c r="N31" s="213"/>
      <c r="O31" s="204"/>
    </row>
    <row r="32" spans="1:15" s="22" customFormat="1" ht="19.5" customHeight="1" x14ac:dyDescent="0.35">
      <c r="A32" s="4"/>
      <c r="B32" s="31"/>
      <c r="C32" s="102" t="s">
        <v>51</v>
      </c>
      <c r="D32" s="208" t="s">
        <v>19</v>
      </c>
      <c r="E32" s="209"/>
      <c r="F32" s="92"/>
      <c r="G32" s="38" t="s">
        <v>117</v>
      </c>
      <c r="H32" s="150"/>
      <c r="I32" s="151">
        <v>1</v>
      </c>
      <c r="J32" s="152" t="str">
        <f>IF(H32&gt;0,ROUND(H32*I32,0)," ")</f>
        <v xml:space="preserve"> </v>
      </c>
      <c r="K32" s="107" t="str">
        <f>IF(H32&gt;0,ROUND(H32*I32/12,1)," ")</f>
        <v xml:space="preserve"> </v>
      </c>
      <c r="L32" s="212"/>
      <c r="M32" s="213"/>
      <c r="N32" s="213"/>
      <c r="O32" s="204"/>
    </row>
    <row r="33" spans="1:15" s="22" customFormat="1" ht="19.5" customHeight="1" x14ac:dyDescent="0.35">
      <c r="A33" s="4"/>
      <c r="B33" s="31"/>
      <c r="C33" s="102" t="s">
        <v>51</v>
      </c>
      <c r="D33" s="208" t="s">
        <v>194</v>
      </c>
      <c r="E33" s="209"/>
      <c r="F33" s="92"/>
      <c r="G33" s="38" t="s">
        <v>117</v>
      </c>
      <c r="H33" s="150"/>
      <c r="I33" s="151">
        <v>1</v>
      </c>
      <c r="J33" s="152" t="str">
        <f t="shared" si="2"/>
        <v xml:space="preserve"> </v>
      </c>
      <c r="K33" s="107" t="str">
        <f t="shared" si="3"/>
        <v xml:space="preserve"> </v>
      </c>
      <c r="L33" s="212"/>
      <c r="M33" s="213"/>
      <c r="N33" s="213"/>
      <c r="O33" s="204"/>
    </row>
    <row r="34" spans="1:15" s="22" customFormat="1" ht="19.5" customHeight="1" x14ac:dyDescent="0.35">
      <c r="A34" s="4"/>
      <c r="B34" s="31"/>
      <c r="C34" s="102" t="s">
        <v>51</v>
      </c>
      <c r="D34" s="208" t="s">
        <v>80</v>
      </c>
      <c r="E34" s="209"/>
      <c r="F34" s="92"/>
      <c r="G34" s="38" t="s">
        <v>117</v>
      </c>
      <c r="H34" s="150"/>
      <c r="I34" s="151">
        <v>1</v>
      </c>
      <c r="J34" s="152" t="str">
        <f t="shared" si="2"/>
        <v xml:space="preserve"> </v>
      </c>
      <c r="K34" s="107" t="str">
        <f t="shared" si="3"/>
        <v xml:space="preserve"> </v>
      </c>
      <c r="L34" s="217"/>
      <c r="M34" s="218"/>
      <c r="N34" s="219"/>
      <c r="O34" s="204"/>
    </row>
    <row r="35" spans="1:15" s="22" customFormat="1" ht="23.25" customHeight="1" x14ac:dyDescent="0.35">
      <c r="A35" s="4"/>
      <c r="B35" s="31"/>
      <c r="C35" s="98" t="s">
        <v>48</v>
      </c>
      <c r="D35" s="208" t="s">
        <v>32</v>
      </c>
      <c r="E35" s="209"/>
      <c r="F35" s="92"/>
      <c r="G35" s="38" t="s">
        <v>117</v>
      </c>
      <c r="H35" s="162">
        <f>Auto!K22</f>
        <v>0</v>
      </c>
      <c r="I35" s="151">
        <v>12</v>
      </c>
      <c r="J35" s="152" t="str">
        <f t="shared" si="2"/>
        <v xml:space="preserve"> </v>
      </c>
      <c r="K35" s="107" t="str">
        <f t="shared" si="3"/>
        <v xml:space="preserve"> </v>
      </c>
      <c r="L35" s="210" t="s">
        <v>78</v>
      </c>
      <c r="M35" s="211"/>
      <c r="N35" s="211"/>
      <c r="O35" s="204"/>
    </row>
    <row r="36" spans="1:15" s="22" customFormat="1" ht="24" customHeight="1" x14ac:dyDescent="0.35">
      <c r="A36" s="4"/>
      <c r="B36" s="31"/>
      <c r="C36" s="98" t="s">
        <v>48</v>
      </c>
      <c r="D36" s="208" t="s">
        <v>112</v>
      </c>
      <c r="E36" s="209"/>
      <c r="F36" s="92"/>
      <c r="G36" s="38" t="s">
        <v>117</v>
      </c>
      <c r="H36" s="150"/>
      <c r="I36" s="151">
        <v>12</v>
      </c>
      <c r="J36" s="152" t="str">
        <f t="shared" ref="J36:J63" si="4">IF(H36&gt;0,ROUND(H36*I36,0)," ")</f>
        <v xml:space="preserve"> </v>
      </c>
      <c r="K36" s="107" t="str">
        <f t="shared" ref="K36:K63" si="5">IF(H36&gt;0,ROUND(H36*I36/12,1)," ")</f>
        <v xml:space="preserve"> </v>
      </c>
      <c r="L36" s="210" t="s">
        <v>102</v>
      </c>
      <c r="M36" s="211"/>
      <c r="N36" s="211"/>
      <c r="O36" s="204"/>
    </row>
    <row r="37" spans="1:15" s="22" customFormat="1" ht="16.899999999999999" x14ac:dyDescent="0.35">
      <c r="A37" s="4"/>
      <c r="B37" s="31"/>
      <c r="C37" s="98" t="s">
        <v>48</v>
      </c>
      <c r="D37" s="208" t="s">
        <v>111</v>
      </c>
      <c r="E37" s="209"/>
      <c r="F37" s="92"/>
      <c r="G37" s="38" t="s">
        <v>117</v>
      </c>
      <c r="H37" s="150"/>
      <c r="I37" s="151">
        <v>1</v>
      </c>
      <c r="J37" s="152" t="str">
        <f t="shared" si="4"/>
        <v xml:space="preserve"> </v>
      </c>
      <c r="K37" s="107" t="str">
        <f t="shared" si="5"/>
        <v xml:space="preserve"> </v>
      </c>
      <c r="L37" s="214" t="s">
        <v>103</v>
      </c>
      <c r="M37" s="215"/>
      <c r="N37" s="216"/>
      <c r="O37" s="204"/>
    </row>
    <row r="38" spans="1:15" s="22" customFormat="1" ht="19.5" customHeight="1" x14ac:dyDescent="0.35">
      <c r="A38" s="4"/>
      <c r="B38" s="31"/>
      <c r="C38" s="98" t="s">
        <v>48</v>
      </c>
      <c r="D38" s="208" t="s">
        <v>21</v>
      </c>
      <c r="E38" s="209"/>
      <c r="F38" s="92"/>
      <c r="G38" s="38" t="s">
        <v>117</v>
      </c>
      <c r="H38" s="150"/>
      <c r="I38" s="151">
        <v>1</v>
      </c>
      <c r="J38" s="152" t="str">
        <f t="shared" si="4"/>
        <v xml:space="preserve"> </v>
      </c>
      <c r="K38" s="107" t="str">
        <f t="shared" si="5"/>
        <v xml:space="preserve"> </v>
      </c>
      <c r="L38" s="214" t="s">
        <v>103</v>
      </c>
      <c r="M38" s="215"/>
      <c r="N38" s="216"/>
      <c r="O38" s="204"/>
    </row>
    <row r="39" spans="1:15" s="22" customFormat="1" ht="17.25" customHeight="1" x14ac:dyDescent="0.35">
      <c r="A39" s="4"/>
      <c r="B39" s="31"/>
      <c r="C39" s="99" t="s">
        <v>49</v>
      </c>
      <c r="D39" s="208" t="s">
        <v>55</v>
      </c>
      <c r="E39" s="209"/>
      <c r="F39" s="92"/>
      <c r="G39" s="38" t="s">
        <v>117</v>
      </c>
      <c r="H39" s="150"/>
      <c r="I39" s="151">
        <v>1</v>
      </c>
      <c r="J39" s="152" t="str">
        <f t="shared" si="4"/>
        <v xml:space="preserve"> </v>
      </c>
      <c r="K39" s="107" t="str">
        <f t="shared" si="5"/>
        <v xml:space="preserve"> </v>
      </c>
      <c r="L39" s="214" t="s">
        <v>103</v>
      </c>
      <c r="M39" s="215"/>
      <c r="N39" s="216"/>
      <c r="O39" s="204"/>
    </row>
    <row r="40" spans="1:15" s="22" customFormat="1" ht="19.5" customHeight="1" x14ac:dyDescent="0.35">
      <c r="A40" s="4"/>
      <c r="B40" s="31"/>
      <c r="C40" s="99" t="s">
        <v>49</v>
      </c>
      <c r="D40" s="208" t="s">
        <v>14</v>
      </c>
      <c r="E40" s="209"/>
      <c r="F40" s="92"/>
      <c r="G40" s="38" t="s">
        <v>117</v>
      </c>
      <c r="H40" s="150"/>
      <c r="I40" s="151">
        <v>12</v>
      </c>
      <c r="J40" s="152" t="str">
        <f t="shared" si="4"/>
        <v xml:space="preserve"> </v>
      </c>
      <c r="K40" s="107" t="str">
        <f t="shared" si="5"/>
        <v xml:space="preserve"> </v>
      </c>
      <c r="L40" s="214" t="s">
        <v>103</v>
      </c>
      <c r="M40" s="215"/>
      <c r="N40" s="216"/>
      <c r="O40" s="204"/>
    </row>
    <row r="41" spans="1:15" s="22" customFormat="1" ht="19.5" customHeight="1" x14ac:dyDescent="0.35">
      <c r="A41" s="4"/>
      <c r="B41" s="31"/>
      <c r="C41" s="99" t="s">
        <v>49</v>
      </c>
      <c r="D41" s="208" t="s">
        <v>10</v>
      </c>
      <c r="E41" s="209"/>
      <c r="F41" s="92"/>
      <c r="G41" s="38" t="s">
        <v>117</v>
      </c>
      <c r="H41" s="150"/>
      <c r="I41" s="151">
        <v>12</v>
      </c>
      <c r="J41" s="152" t="str">
        <f t="shared" si="4"/>
        <v xml:space="preserve"> </v>
      </c>
      <c r="K41" s="107" t="str">
        <f t="shared" si="5"/>
        <v xml:space="preserve"> </v>
      </c>
      <c r="L41" s="214" t="s">
        <v>103</v>
      </c>
      <c r="M41" s="215"/>
      <c r="N41" s="216"/>
      <c r="O41" s="204"/>
    </row>
    <row r="42" spans="1:15" s="22" customFormat="1" ht="18" customHeight="1" x14ac:dyDescent="0.35">
      <c r="A42" s="4"/>
      <c r="B42" s="31"/>
      <c r="C42" s="100" t="s">
        <v>52</v>
      </c>
      <c r="D42" s="208" t="s">
        <v>11</v>
      </c>
      <c r="E42" s="209"/>
      <c r="F42" s="92"/>
      <c r="G42" s="38" t="s">
        <v>117</v>
      </c>
      <c r="H42" s="150"/>
      <c r="I42" s="151">
        <v>1</v>
      </c>
      <c r="J42" s="152" t="str">
        <f t="shared" si="4"/>
        <v xml:space="preserve"> </v>
      </c>
      <c r="K42" s="107" t="str">
        <f t="shared" si="5"/>
        <v xml:space="preserve"> </v>
      </c>
      <c r="L42" s="214" t="s">
        <v>103</v>
      </c>
      <c r="M42" s="215"/>
      <c r="N42" s="216"/>
      <c r="O42" s="204"/>
    </row>
    <row r="43" spans="1:15" s="22" customFormat="1" ht="19.5" customHeight="1" x14ac:dyDescent="0.35">
      <c r="A43" s="4"/>
      <c r="B43" s="31"/>
      <c r="C43" s="100" t="s">
        <v>52</v>
      </c>
      <c r="D43" s="208" t="s">
        <v>92</v>
      </c>
      <c r="E43" s="209"/>
      <c r="F43" s="92"/>
      <c r="G43" s="38" t="s">
        <v>117</v>
      </c>
      <c r="H43" s="150"/>
      <c r="I43" s="151">
        <v>12</v>
      </c>
      <c r="J43" s="152" t="str">
        <f>IF(H43&gt;0,ROUND(H43*I43,0)," ")</f>
        <v xml:space="preserve"> </v>
      </c>
      <c r="K43" s="107" t="str">
        <f>IF(H43&gt;0,ROUND(H43*I43/12,1)," ")</f>
        <v xml:space="preserve"> </v>
      </c>
      <c r="L43" s="214" t="s">
        <v>103</v>
      </c>
      <c r="M43" s="215"/>
      <c r="N43" s="216"/>
      <c r="O43" s="204"/>
    </row>
    <row r="44" spans="1:15" s="22" customFormat="1" ht="19.5" customHeight="1" x14ac:dyDescent="0.35">
      <c r="A44" s="4"/>
      <c r="B44" s="31"/>
      <c r="C44" s="100" t="s">
        <v>52</v>
      </c>
      <c r="D44" s="208" t="s">
        <v>110</v>
      </c>
      <c r="E44" s="209"/>
      <c r="F44" s="92"/>
      <c r="G44" s="38" t="s">
        <v>117</v>
      </c>
      <c r="H44" s="150"/>
      <c r="I44" s="151">
        <v>52</v>
      </c>
      <c r="J44" s="152" t="str">
        <f t="shared" si="4"/>
        <v xml:space="preserve"> </v>
      </c>
      <c r="K44" s="107" t="str">
        <f t="shared" si="5"/>
        <v xml:space="preserve"> </v>
      </c>
      <c r="L44" s="214" t="s">
        <v>103</v>
      </c>
      <c r="M44" s="215"/>
      <c r="N44" s="216"/>
      <c r="O44" s="204"/>
    </row>
    <row r="45" spans="1:15" s="22" customFormat="1" ht="19.5" customHeight="1" x14ac:dyDescent="0.35">
      <c r="A45" s="4"/>
      <c r="B45" s="31"/>
      <c r="C45" s="100" t="s">
        <v>52</v>
      </c>
      <c r="D45" s="208" t="s">
        <v>95</v>
      </c>
      <c r="E45" s="209"/>
      <c r="F45" s="92"/>
      <c r="G45" s="38" t="s">
        <v>117</v>
      </c>
      <c r="H45" s="150"/>
      <c r="I45" s="151">
        <v>365</v>
      </c>
      <c r="J45" s="152" t="str">
        <f t="shared" si="4"/>
        <v xml:space="preserve"> </v>
      </c>
      <c r="K45" s="107" t="str">
        <f t="shared" si="5"/>
        <v xml:space="preserve"> </v>
      </c>
      <c r="L45" s="214" t="s">
        <v>103</v>
      </c>
      <c r="M45" s="215"/>
      <c r="N45" s="216"/>
      <c r="O45" s="204"/>
    </row>
    <row r="46" spans="1:15" s="22" customFormat="1" ht="19.5" customHeight="1" x14ac:dyDescent="0.35">
      <c r="A46" s="4"/>
      <c r="B46" s="31"/>
      <c r="C46" s="100" t="s">
        <v>52</v>
      </c>
      <c r="D46" s="208" t="s">
        <v>94</v>
      </c>
      <c r="E46" s="209"/>
      <c r="F46" s="92"/>
      <c r="G46" s="38" t="s">
        <v>117</v>
      </c>
      <c r="H46" s="150"/>
      <c r="I46" s="151">
        <v>365</v>
      </c>
      <c r="J46" s="152" t="str">
        <f>IF(H46&gt;0,ROUND(H46*I46,0)," ")</f>
        <v xml:space="preserve"> </v>
      </c>
      <c r="K46" s="107" t="str">
        <f>IF(H46&gt;0,ROUND(H46*I46/12,1)," ")</f>
        <v xml:space="preserve"> </v>
      </c>
      <c r="L46" s="214" t="s">
        <v>103</v>
      </c>
      <c r="M46" s="215"/>
      <c r="N46" s="216"/>
      <c r="O46" s="204"/>
    </row>
    <row r="47" spans="1:15" s="22" customFormat="1" ht="19.5" customHeight="1" x14ac:dyDescent="0.35">
      <c r="A47" s="4"/>
      <c r="B47" s="31"/>
      <c r="C47" s="100" t="s">
        <v>52</v>
      </c>
      <c r="D47" s="208" t="s">
        <v>13</v>
      </c>
      <c r="E47" s="209"/>
      <c r="F47" s="92"/>
      <c r="G47" s="38" t="s">
        <v>117</v>
      </c>
      <c r="H47" s="150"/>
      <c r="I47" s="151">
        <v>12</v>
      </c>
      <c r="J47" s="152" t="str">
        <f>IF(H47&gt;0,ROUND(H47*I47,0)," ")</f>
        <v xml:space="preserve"> </v>
      </c>
      <c r="K47" s="107" t="str">
        <f>IF(H47&gt;0,ROUND(H47*I47/12,1)," ")</f>
        <v xml:space="preserve"> </v>
      </c>
      <c r="L47" s="214" t="s">
        <v>103</v>
      </c>
      <c r="M47" s="215"/>
      <c r="N47" s="216"/>
      <c r="O47" s="204"/>
    </row>
    <row r="48" spans="1:15" s="22" customFormat="1" ht="19.5" hidden="1" customHeight="1" x14ac:dyDescent="0.35">
      <c r="A48" s="4"/>
      <c r="B48" s="31"/>
      <c r="C48" s="100" t="s">
        <v>52</v>
      </c>
      <c r="D48" s="208" t="s">
        <v>13</v>
      </c>
      <c r="E48" s="209"/>
      <c r="F48" s="92"/>
      <c r="G48" s="38" t="s">
        <v>117</v>
      </c>
      <c r="H48" s="150"/>
      <c r="I48" s="151">
        <v>12</v>
      </c>
      <c r="J48" s="152" t="str">
        <f t="shared" si="4"/>
        <v xml:space="preserve"> </v>
      </c>
      <c r="K48" s="107" t="str">
        <f t="shared" si="5"/>
        <v xml:space="preserve"> </v>
      </c>
      <c r="L48" s="214" t="s">
        <v>103</v>
      </c>
      <c r="M48" s="215"/>
      <c r="N48" s="216"/>
      <c r="O48" s="204"/>
    </row>
    <row r="49" spans="1:15" s="22" customFormat="1" ht="19.5" customHeight="1" x14ac:dyDescent="0.35">
      <c r="A49" s="4"/>
      <c r="B49" s="31"/>
      <c r="C49" s="100" t="s">
        <v>52</v>
      </c>
      <c r="D49" s="208" t="s">
        <v>15</v>
      </c>
      <c r="E49" s="209"/>
      <c r="F49" s="92"/>
      <c r="G49" s="38" t="s">
        <v>117</v>
      </c>
      <c r="H49" s="150"/>
      <c r="I49" s="151">
        <v>12</v>
      </c>
      <c r="J49" s="152" t="str">
        <f t="shared" si="4"/>
        <v xml:space="preserve"> </v>
      </c>
      <c r="K49" s="107" t="str">
        <f t="shared" si="5"/>
        <v xml:space="preserve"> </v>
      </c>
      <c r="L49" s="214" t="s">
        <v>103</v>
      </c>
      <c r="M49" s="215"/>
      <c r="N49" s="216"/>
      <c r="O49" s="204"/>
    </row>
    <row r="50" spans="1:15" s="22" customFormat="1" ht="18.75" customHeight="1" x14ac:dyDescent="0.35">
      <c r="A50" s="4"/>
      <c r="B50" s="31"/>
      <c r="C50" s="100" t="s">
        <v>52</v>
      </c>
      <c r="D50" s="208" t="s">
        <v>12</v>
      </c>
      <c r="E50" s="209"/>
      <c r="F50" s="92"/>
      <c r="G50" s="38" t="s">
        <v>117</v>
      </c>
      <c r="H50" s="150"/>
      <c r="I50" s="151">
        <v>1</v>
      </c>
      <c r="J50" s="152" t="str">
        <f t="shared" si="4"/>
        <v xml:space="preserve"> </v>
      </c>
      <c r="K50" s="107" t="str">
        <f t="shared" si="5"/>
        <v xml:space="preserve"> </v>
      </c>
      <c r="L50" s="214" t="s">
        <v>103</v>
      </c>
      <c r="M50" s="215"/>
      <c r="N50" s="216"/>
      <c r="O50" s="204"/>
    </row>
    <row r="51" spans="1:15" s="22" customFormat="1" ht="19.5" customHeight="1" x14ac:dyDescent="0.35">
      <c r="A51" s="4"/>
      <c r="B51" s="31"/>
      <c r="C51" s="100" t="s">
        <v>52</v>
      </c>
      <c r="D51" s="208" t="s">
        <v>4</v>
      </c>
      <c r="E51" s="209"/>
      <c r="F51" s="92"/>
      <c r="G51" s="38" t="s">
        <v>117</v>
      </c>
      <c r="H51" s="150"/>
      <c r="I51" s="151">
        <v>12</v>
      </c>
      <c r="J51" s="152" t="str">
        <f>IF(H51&gt;0,ROUND(H51*I51,0)," ")</f>
        <v xml:space="preserve"> </v>
      </c>
      <c r="K51" s="107" t="str">
        <f>IF(H51&gt;0,ROUND(H51*I51/12,1)," ")</f>
        <v xml:space="preserve"> </v>
      </c>
      <c r="L51" s="212"/>
      <c r="M51" s="213"/>
      <c r="N51" s="213"/>
      <c r="O51" s="204"/>
    </row>
    <row r="52" spans="1:15" s="22" customFormat="1" ht="21" customHeight="1" x14ac:dyDescent="0.35">
      <c r="A52" s="4"/>
      <c r="B52" s="31"/>
      <c r="C52" s="100" t="s">
        <v>52</v>
      </c>
      <c r="D52" s="208" t="s">
        <v>115</v>
      </c>
      <c r="E52" s="209"/>
      <c r="F52" s="92"/>
      <c r="G52" s="38" t="s">
        <v>117</v>
      </c>
      <c r="H52" s="150"/>
      <c r="I52" s="151">
        <v>1</v>
      </c>
      <c r="J52" s="152" t="str">
        <f>IF(H52&gt;0,ROUND(H52*I52,0)," ")</f>
        <v xml:space="preserve"> </v>
      </c>
      <c r="K52" s="107" t="str">
        <f>IF(H52&gt;0,ROUND(H52*I52/12,1)," ")</f>
        <v xml:space="preserve"> </v>
      </c>
      <c r="L52" s="212"/>
      <c r="M52" s="213"/>
      <c r="N52" s="213"/>
      <c r="O52" s="204"/>
    </row>
    <row r="53" spans="1:15" s="22" customFormat="1" ht="18.75" customHeight="1" x14ac:dyDescent="0.35">
      <c r="A53" s="4"/>
      <c r="B53" s="31"/>
      <c r="C53" s="100" t="s">
        <v>52</v>
      </c>
      <c r="D53" s="208" t="s">
        <v>79</v>
      </c>
      <c r="E53" s="209"/>
      <c r="F53" s="92"/>
      <c r="G53" s="38" t="s">
        <v>117</v>
      </c>
      <c r="H53" s="150"/>
      <c r="I53" s="151">
        <v>1</v>
      </c>
      <c r="J53" s="152" t="str">
        <f>IF(H53&gt;0,ROUND(H53*I53,0)," ")</f>
        <v xml:space="preserve"> </v>
      </c>
      <c r="K53" s="107" t="str">
        <f>IF(H53&gt;0,ROUND(H53*I53/12,1)," ")</f>
        <v xml:space="preserve"> </v>
      </c>
      <c r="L53" s="212"/>
      <c r="M53" s="213"/>
      <c r="N53" s="213"/>
      <c r="O53" s="204"/>
    </row>
    <row r="54" spans="1:15" s="22" customFormat="1" ht="24" customHeight="1" x14ac:dyDescent="0.35">
      <c r="A54" s="4"/>
      <c r="B54" s="31"/>
      <c r="C54" s="122" t="s">
        <v>53</v>
      </c>
      <c r="D54" s="208" t="s">
        <v>66</v>
      </c>
      <c r="E54" s="209"/>
      <c r="F54" s="92"/>
      <c r="G54" s="38" t="s">
        <v>117</v>
      </c>
      <c r="H54" s="162">
        <f>Partnerin!K43</f>
        <v>0</v>
      </c>
      <c r="I54" s="151">
        <v>12</v>
      </c>
      <c r="J54" s="152" t="str">
        <f>IF(H54&gt;0,ROUND(H54*I54,0)," ")</f>
        <v xml:space="preserve"> </v>
      </c>
      <c r="K54" s="107" t="str">
        <f t="shared" si="5"/>
        <v xml:space="preserve"> </v>
      </c>
      <c r="L54" s="210" t="s">
        <v>69</v>
      </c>
      <c r="M54" s="211"/>
      <c r="N54" s="211"/>
      <c r="O54" s="204"/>
    </row>
    <row r="55" spans="1:15" s="22" customFormat="1" ht="21.75" customHeight="1" x14ac:dyDescent="0.35">
      <c r="A55" s="4"/>
      <c r="B55" s="31"/>
      <c r="C55" s="122" t="s">
        <v>53</v>
      </c>
      <c r="D55" s="208" t="s">
        <v>82</v>
      </c>
      <c r="E55" s="209"/>
      <c r="F55" s="92"/>
      <c r="G55" s="38" t="s">
        <v>117</v>
      </c>
      <c r="H55" s="162">
        <f>Partner!K43</f>
        <v>0</v>
      </c>
      <c r="I55" s="151">
        <v>12</v>
      </c>
      <c r="J55" s="152" t="str">
        <f t="shared" si="4"/>
        <v xml:space="preserve"> </v>
      </c>
      <c r="K55" s="107" t="str">
        <f t="shared" si="5"/>
        <v xml:space="preserve"> </v>
      </c>
      <c r="L55" s="210" t="s">
        <v>70</v>
      </c>
      <c r="M55" s="211"/>
      <c r="N55" s="211"/>
      <c r="O55" s="204"/>
    </row>
    <row r="56" spans="1:15" s="22" customFormat="1" ht="21.75" customHeight="1" x14ac:dyDescent="0.35">
      <c r="A56" s="4"/>
      <c r="B56" s="31"/>
      <c r="C56" s="122" t="s">
        <v>53</v>
      </c>
      <c r="D56" s="208" t="s">
        <v>132</v>
      </c>
      <c r="E56" s="209"/>
      <c r="F56" s="92"/>
      <c r="G56" s="38" t="s">
        <v>117</v>
      </c>
      <c r="H56" s="162">
        <f>Kind!K37</f>
        <v>0</v>
      </c>
      <c r="I56" s="151">
        <v>12</v>
      </c>
      <c r="J56" s="152" t="str">
        <f t="shared" si="4"/>
        <v xml:space="preserve"> </v>
      </c>
      <c r="K56" s="107" t="str">
        <f t="shared" si="5"/>
        <v xml:space="preserve"> </v>
      </c>
      <c r="L56" s="210" t="s">
        <v>71</v>
      </c>
      <c r="M56" s="211"/>
      <c r="N56" s="211"/>
      <c r="O56" s="204"/>
    </row>
    <row r="57" spans="1:15" s="22" customFormat="1" ht="21.75" customHeight="1" x14ac:dyDescent="0.35">
      <c r="A57" s="4"/>
      <c r="B57" s="31"/>
      <c r="C57" s="122" t="s">
        <v>53</v>
      </c>
      <c r="D57" s="208" t="s">
        <v>191</v>
      </c>
      <c r="E57" s="209"/>
      <c r="F57" s="92"/>
      <c r="G57" s="38" t="s">
        <v>117</v>
      </c>
      <c r="H57" s="162"/>
      <c r="I57" s="151">
        <v>12</v>
      </c>
      <c r="J57" s="152" t="str">
        <f>IF(H57&gt;0,ROUND(H57*I57,0)," ")</f>
        <v xml:space="preserve"> </v>
      </c>
      <c r="K57" s="107" t="str">
        <f>IF(H57&gt;0,ROUND(H57*I57/12,1)," ")</f>
        <v xml:space="preserve"> </v>
      </c>
      <c r="L57" s="210"/>
      <c r="M57" s="211"/>
      <c r="N57" s="211"/>
      <c r="O57" s="204"/>
    </row>
    <row r="58" spans="1:15" s="22" customFormat="1" ht="21" customHeight="1" x14ac:dyDescent="0.35">
      <c r="A58" s="4"/>
      <c r="B58" s="31"/>
      <c r="C58" s="122" t="s">
        <v>53</v>
      </c>
      <c r="D58" s="208" t="s">
        <v>114</v>
      </c>
      <c r="E58" s="209"/>
      <c r="F58" s="92"/>
      <c r="G58" s="38" t="s">
        <v>117</v>
      </c>
      <c r="H58" s="150"/>
      <c r="I58" s="151">
        <v>1</v>
      </c>
      <c r="J58" s="152" t="str">
        <f>IF(H58&gt;0,ROUND(H58*I58,0)," ")</f>
        <v xml:space="preserve"> </v>
      </c>
      <c r="K58" s="107" t="str">
        <f>IF(H58&gt;0,ROUND(H58*I58/12,1)," ")</f>
        <v xml:space="preserve"> </v>
      </c>
      <c r="L58" s="212"/>
      <c r="M58" s="213"/>
      <c r="N58" s="213"/>
      <c r="O58" s="204"/>
    </row>
    <row r="59" spans="1:15" s="22" customFormat="1" ht="21" customHeight="1" x14ac:dyDescent="0.35">
      <c r="A59" s="4"/>
      <c r="B59" s="31"/>
      <c r="C59" s="122" t="s">
        <v>53</v>
      </c>
      <c r="D59" s="208" t="s">
        <v>116</v>
      </c>
      <c r="E59" s="209"/>
      <c r="F59" s="92"/>
      <c r="G59" s="38" t="s">
        <v>117</v>
      </c>
      <c r="H59" s="150"/>
      <c r="I59" s="151">
        <v>1</v>
      </c>
      <c r="J59" s="152" t="str">
        <f>IF(H59&gt;0,ROUND(H59*I59,0)," ")</f>
        <v xml:space="preserve"> </v>
      </c>
      <c r="K59" s="107" t="str">
        <f>IF(H59&gt;0,ROUND(H59*I59/12,1)," ")</f>
        <v xml:space="preserve"> </v>
      </c>
      <c r="L59" s="212"/>
      <c r="M59" s="213"/>
      <c r="N59" s="213"/>
      <c r="O59" s="204"/>
    </row>
    <row r="60" spans="1:15" s="22" customFormat="1" ht="19.5" customHeight="1" x14ac:dyDescent="0.35">
      <c r="A60" s="4"/>
      <c r="B60" s="31"/>
      <c r="C60" s="122" t="s">
        <v>53</v>
      </c>
      <c r="D60" s="208" t="s">
        <v>42</v>
      </c>
      <c r="E60" s="209"/>
      <c r="F60" s="92"/>
      <c r="G60" s="38" t="s">
        <v>117</v>
      </c>
      <c r="H60" s="150"/>
      <c r="I60" s="151">
        <v>12</v>
      </c>
      <c r="J60" s="152" t="str">
        <f>IF(H60&gt;0,ROUND(H60*I60,0)," ")</f>
        <v xml:space="preserve"> </v>
      </c>
      <c r="K60" s="107" t="str">
        <f>IF(H60&gt;0,ROUND(H60*I60/12,1)," ")</f>
        <v xml:space="preserve"> </v>
      </c>
      <c r="L60" s="212"/>
      <c r="M60" s="213"/>
      <c r="N60" s="213"/>
      <c r="O60" s="204"/>
    </row>
    <row r="61" spans="1:15" s="22" customFormat="1" ht="19.5" customHeight="1" x14ac:dyDescent="0.35">
      <c r="A61" s="4"/>
      <c r="B61" s="31"/>
      <c r="C61" s="122" t="s">
        <v>53</v>
      </c>
      <c r="D61" s="208" t="s">
        <v>22</v>
      </c>
      <c r="E61" s="209"/>
      <c r="F61" s="92"/>
      <c r="G61" s="38" t="s">
        <v>117</v>
      </c>
      <c r="H61" s="150"/>
      <c r="I61" s="151">
        <v>12</v>
      </c>
      <c r="J61" s="152" t="str">
        <f t="shared" si="4"/>
        <v xml:space="preserve"> </v>
      </c>
      <c r="K61" s="107" t="str">
        <f t="shared" si="5"/>
        <v xml:space="preserve"> </v>
      </c>
      <c r="L61" s="212"/>
      <c r="M61" s="213"/>
      <c r="N61" s="213"/>
      <c r="O61" s="204"/>
    </row>
    <row r="62" spans="1:15" s="22" customFormat="1" ht="19.5" customHeight="1" x14ac:dyDescent="0.35">
      <c r="A62" s="4"/>
      <c r="B62" s="31"/>
      <c r="C62" s="122" t="s">
        <v>53</v>
      </c>
      <c r="D62" s="208"/>
      <c r="E62" s="209"/>
      <c r="F62" s="92"/>
      <c r="G62" s="38" t="s">
        <v>117</v>
      </c>
      <c r="H62" s="150"/>
      <c r="I62" s="151">
        <v>12</v>
      </c>
      <c r="J62" s="152" t="str">
        <f t="shared" si="4"/>
        <v xml:space="preserve"> </v>
      </c>
      <c r="K62" s="107" t="str">
        <f t="shared" si="5"/>
        <v xml:space="preserve"> </v>
      </c>
      <c r="L62" s="212"/>
      <c r="M62" s="213"/>
      <c r="N62" s="213"/>
      <c r="O62" s="204"/>
    </row>
    <row r="63" spans="1:15" s="22" customFormat="1" ht="19.5" customHeight="1" x14ac:dyDescent="0.35">
      <c r="A63" s="4"/>
      <c r="B63" s="31"/>
      <c r="C63" s="122" t="s">
        <v>53</v>
      </c>
      <c r="D63" s="208"/>
      <c r="E63" s="209"/>
      <c r="F63" s="92"/>
      <c r="G63" s="38" t="s">
        <v>117</v>
      </c>
      <c r="H63" s="153"/>
      <c r="I63" s="154">
        <v>12</v>
      </c>
      <c r="J63" s="155" t="str">
        <f t="shared" si="4"/>
        <v xml:space="preserve"> </v>
      </c>
      <c r="K63" s="108" t="str">
        <f t="shared" si="5"/>
        <v xml:space="preserve"> </v>
      </c>
      <c r="L63" s="267"/>
      <c r="M63" s="268"/>
      <c r="N63" s="268"/>
      <c r="O63" s="204"/>
    </row>
    <row r="64" spans="1:15" s="22" customFormat="1" ht="19.5" customHeight="1" thickBot="1" x14ac:dyDescent="0.4">
      <c r="A64" s="8"/>
      <c r="B64" s="36"/>
      <c r="C64" s="56"/>
      <c r="D64" s="234" t="s">
        <v>185</v>
      </c>
      <c r="E64" s="235"/>
      <c r="F64" s="235"/>
      <c r="G64" s="236"/>
      <c r="H64" s="163"/>
      <c r="I64" s="164"/>
      <c r="J64" s="158">
        <f>ROUNDUP(SUM(J11:J63),0)</f>
        <v>0</v>
      </c>
      <c r="K64" s="65">
        <f>SUM(K11:K63)</f>
        <v>0</v>
      </c>
      <c r="L64" s="222"/>
      <c r="M64" s="223"/>
      <c r="N64" s="223"/>
      <c r="O64" s="204"/>
    </row>
    <row r="65" spans="1:15" ht="10.5" customHeight="1" thickTop="1" x14ac:dyDescent="0.35">
      <c r="A65" s="8"/>
      <c r="B65" s="36"/>
      <c r="C65" s="57"/>
      <c r="D65" s="57"/>
      <c r="E65" s="57"/>
      <c r="F65" s="58"/>
      <c r="G65" s="58"/>
      <c r="H65" s="159"/>
      <c r="I65" s="160"/>
      <c r="J65" s="165"/>
      <c r="K65" s="196"/>
      <c r="L65" s="220"/>
      <c r="M65" s="221"/>
      <c r="N65" s="221"/>
      <c r="O65" s="205"/>
    </row>
    <row r="66" spans="1:15" ht="23.25" customHeight="1" x14ac:dyDescent="0.35">
      <c r="A66" s="8"/>
      <c r="B66" s="36"/>
      <c r="C66" s="40" t="s">
        <v>182</v>
      </c>
      <c r="D66" s="41"/>
      <c r="E66" s="42"/>
      <c r="F66" s="87"/>
      <c r="G66" s="87"/>
      <c r="H66" s="166"/>
      <c r="I66" s="167"/>
      <c r="J66" s="168"/>
      <c r="K66" s="197"/>
      <c r="L66" s="212"/>
      <c r="M66" s="213"/>
      <c r="N66" s="213"/>
      <c r="O66" s="205"/>
    </row>
    <row r="67" spans="1:15" s="22" customFormat="1" ht="19.5" customHeight="1" x14ac:dyDescent="0.35">
      <c r="A67" s="8"/>
      <c r="B67" s="36"/>
      <c r="C67" s="116" t="s">
        <v>54</v>
      </c>
      <c r="D67" s="208" t="s">
        <v>57</v>
      </c>
      <c r="E67" s="209"/>
      <c r="F67" s="92"/>
      <c r="G67" s="38" t="s">
        <v>117</v>
      </c>
      <c r="H67" s="150"/>
      <c r="I67" s="151">
        <v>12</v>
      </c>
      <c r="J67" s="152" t="str">
        <f>IF(H67&gt;0,ROUND(H67*I67,0)," ")</f>
        <v xml:space="preserve"> </v>
      </c>
      <c r="K67" s="107" t="str">
        <f>IF(H67&gt;0,ROUND(H67*I67/12,1)," ")</f>
        <v xml:space="preserve"> </v>
      </c>
      <c r="L67" s="212"/>
      <c r="M67" s="213"/>
      <c r="N67" s="213"/>
      <c r="O67" s="204"/>
    </row>
    <row r="68" spans="1:15" s="22" customFormat="1" ht="23.25" customHeight="1" x14ac:dyDescent="0.35">
      <c r="A68" s="8"/>
      <c r="B68" s="36"/>
      <c r="C68" s="116" t="s">
        <v>54</v>
      </c>
      <c r="D68" s="208" t="s">
        <v>134</v>
      </c>
      <c r="E68" s="209"/>
      <c r="F68" s="93"/>
      <c r="G68" s="86" t="s">
        <v>117</v>
      </c>
      <c r="H68" s="153"/>
      <c r="I68" s="154">
        <v>1</v>
      </c>
      <c r="J68" s="155" t="str">
        <f>IF(H68&gt;0,ROUND(H68*I68,0)," ")</f>
        <v xml:space="preserve"> </v>
      </c>
      <c r="K68" s="108" t="str">
        <f>IF(H68&gt;0,ROUND(H68*I68/12,1)," ")</f>
        <v xml:space="preserve"> </v>
      </c>
      <c r="L68" s="267" t="s">
        <v>179</v>
      </c>
      <c r="M68" s="268"/>
      <c r="N68" s="268"/>
      <c r="O68" s="204"/>
    </row>
    <row r="69" spans="1:15" s="22" customFormat="1" ht="19.5" customHeight="1" x14ac:dyDescent="0.35">
      <c r="A69" s="8"/>
      <c r="B69" s="36"/>
      <c r="C69" s="116" t="s">
        <v>54</v>
      </c>
      <c r="D69" s="208" t="s">
        <v>190</v>
      </c>
      <c r="E69" s="209"/>
      <c r="F69" s="93"/>
      <c r="G69" s="86" t="s">
        <v>117</v>
      </c>
      <c r="H69" s="153"/>
      <c r="I69" s="154">
        <v>1</v>
      </c>
      <c r="J69" s="155" t="str">
        <f>IF(H69&gt;0,ROUND(H69*I69,0)," ")</f>
        <v xml:space="preserve"> </v>
      </c>
      <c r="K69" s="108" t="str">
        <f>IF(H69&gt;0,ROUND(H69*I69/12,1)," ")</f>
        <v xml:space="preserve"> </v>
      </c>
      <c r="L69" s="267"/>
      <c r="M69" s="268"/>
      <c r="N69" s="268"/>
      <c r="O69" s="204"/>
    </row>
    <row r="70" spans="1:15" s="22" customFormat="1" ht="19.5" customHeight="1" thickBot="1" x14ac:dyDescent="0.4">
      <c r="A70" s="8"/>
      <c r="B70" s="36"/>
      <c r="C70" s="56"/>
      <c r="D70" s="234" t="s">
        <v>186</v>
      </c>
      <c r="E70" s="235"/>
      <c r="F70" s="235"/>
      <c r="G70" s="236"/>
      <c r="H70" s="163"/>
      <c r="I70" s="169"/>
      <c r="J70" s="158">
        <f>ROUNDUP(SUM(J$66:J69),0)</f>
        <v>0</v>
      </c>
      <c r="K70" s="65">
        <f>SUM(K$66:K69)</f>
        <v>0</v>
      </c>
      <c r="L70" s="222"/>
      <c r="M70" s="223"/>
      <c r="N70" s="223"/>
      <c r="O70" s="204"/>
    </row>
    <row r="71" spans="1:15" ht="10.5" customHeight="1" thickTop="1" x14ac:dyDescent="0.35">
      <c r="A71" s="8"/>
      <c r="B71" s="36"/>
      <c r="C71" s="57"/>
      <c r="D71" s="57"/>
      <c r="E71" s="57"/>
      <c r="F71" s="58"/>
      <c r="G71" s="58"/>
      <c r="H71" s="159"/>
      <c r="I71" s="160"/>
      <c r="J71" s="165"/>
      <c r="K71" s="198"/>
      <c r="L71" s="220"/>
      <c r="M71" s="221"/>
      <c r="N71" s="221"/>
      <c r="O71" s="205"/>
    </row>
    <row r="72" spans="1:15" ht="42" customHeight="1" x14ac:dyDescent="0.35">
      <c r="A72" s="8"/>
      <c r="B72" s="36"/>
      <c r="C72" s="145" t="s">
        <v>181</v>
      </c>
      <c r="D72" s="43"/>
      <c r="E72" s="43"/>
      <c r="F72" s="88"/>
      <c r="G72" s="88"/>
      <c r="H72" s="170"/>
      <c r="I72" s="144"/>
      <c r="J72" s="144" t="s">
        <v>193</v>
      </c>
      <c r="K72" s="104" t="s">
        <v>6</v>
      </c>
      <c r="L72" s="212"/>
      <c r="M72" s="213"/>
      <c r="N72" s="213"/>
      <c r="O72" s="205"/>
    </row>
    <row r="73" spans="1:15" s="135" customFormat="1" ht="34.5" customHeight="1" x14ac:dyDescent="0.35">
      <c r="A73" s="132"/>
      <c r="B73" s="133"/>
      <c r="C73" s="134"/>
      <c r="D73" s="134" t="s">
        <v>170</v>
      </c>
      <c r="E73" s="231" t="s">
        <v>189</v>
      </c>
      <c r="F73" s="232"/>
      <c r="G73" s="233"/>
      <c r="H73" s="171"/>
      <c r="I73" s="172"/>
      <c r="J73" s="172">
        <f>K9</f>
        <v>0</v>
      </c>
      <c r="K73" s="138">
        <f>IF(H73&gt;0,J73+(ROUNDDOWN(H73/12,0)),IF(J73&gt;0,J73,0))</f>
        <v>0</v>
      </c>
      <c r="L73" s="269" t="s">
        <v>171</v>
      </c>
      <c r="M73" s="270"/>
      <c r="N73" s="270"/>
      <c r="O73" s="206"/>
    </row>
    <row r="74" spans="1:15" ht="19.5" customHeight="1" x14ac:dyDescent="0.35">
      <c r="A74" s="8"/>
      <c r="B74" s="36"/>
      <c r="C74" s="136" t="s">
        <v>117</v>
      </c>
      <c r="D74" s="237" t="s">
        <v>172</v>
      </c>
      <c r="E74" s="238"/>
      <c r="F74" s="238"/>
      <c r="G74" s="239"/>
      <c r="H74" s="239"/>
      <c r="I74" s="239"/>
      <c r="J74" s="240"/>
      <c r="K74" s="199">
        <f>(SUMIF(G$12:G62,"a",K$12:K62))+(SUMIF(G$66:G69,"a",K$66:K69))</f>
        <v>0</v>
      </c>
      <c r="L74" s="273" t="s">
        <v>177</v>
      </c>
      <c r="M74" s="274"/>
      <c r="N74" s="275"/>
      <c r="O74" s="205"/>
    </row>
    <row r="75" spans="1:15" ht="17.25" customHeight="1" x14ac:dyDescent="0.35">
      <c r="A75" s="8"/>
      <c r="B75" s="36"/>
      <c r="C75" s="136" t="s">
        <v>24</v>
      </c>
      <c r="D75" s="237" t="s">
        <v>173</v>
      </c>
      <c r="E75" s="238"/>
      <c r="F75" s="238"/>
      <c r="G75" s="239"/>
      <c r="H75" s="239"/>
      <c r="I75" s="239"/>
      <c r="J75" s="240"/>
      <c r="K75" s="199">
        <f>(SUMIF(G$12:G62,"b",K$12:K62))+(SUMIF(G$66:G69,"b",K$66:K69))</f>
        <v>0</v>
      </c>
      <c r="L75" s="276"/>
      <c r="M75" s="277"/>
      <c r="N75" s="278"/>
      <c r="O75" s="205"/>
    </row>
    <row r="76" spans="1:15" ht="15" x14ac:dyDescent="0.35">
      <c r="A76" s="8"/>
      <c r="B76" s="36"/>
      <c r="C76" s="136" t="s">
        <v>118</v>
      </c>
      <c r="D76" s="237" t="s">
        <v>174</v>
      </c>
      <c r="E76" s="238"/>
      <c r="F76" s="238"/>
      <c r="G76" s="239"/>
      <c r="H76" s="239"/>
      <c r="I76" s="239"/>
      <c r="J76" s="240"/>
      <c r="K76" s="199">
        <f>(SUMIF(G$12:G62,"c",K$12:K62))+(SUMIF(G$66:G69,"c",K$66:K69))</f>
        <v>0</v>
      </c>
      <c r="L76" s="276"/>
      <c r="M76" s="279"/>
      <c r="N76" s="278"/>
      <c r="O76" s="205"/>
    </row>
    <row r="77" spans="1:15" ht="21" customHeight="1" x14ac:dyDescent="0.35">
      <c r="A77" s="8"/>
      <c r="B77" s="36"/>
      <c r="C77" s="137"/>
      <c r="D77" s="224" t="s">
        <v>175</v>
      </c>
      <c r="E77" s="225"/>
      <c r="F77" s="225"/>
      <c r="G77" s="226"/>
      <c r="H77" s="226"/>
      <c r="I77" s="226"/>
      <c r="J77" s="227"/>
      <c r="K77" s="199">
        <f>(SUMIF(G$12:G62,"",K$12:K62))+(SUMIF(G$66:G69,"",K$66:K69))</f>
        <v>0</v>
      </c>
      <c r="L77" s="280"/>
      <c r="M77" s="281"/>
      <c r="N77" s="282"/>
      <c r="O77" s="205"/>
    </row>
    <row r="78" spans="1:15" s="143" customFormat="1" ht="19.5" customHeight="1" thickBot="1" x14ac:dyDescent="0.45">
      <c r="A78" s="139"/>
      <c r="B78" s="140"/>
      <c r="C78" s="141"/>
      <c r="D78" s="228" t="s">
        <v>176</v>
      </c>
      <c r="E78" s="229"/>
      <c r="F78" s="229"/>
      <c r="G78" s="230"/>
      <c r="H78" s="230"/>
      <c r="I78" s="173"/>
      <c r="J78" s="174"/>
      <c r="K78" s="142" t="str">
        <f>IF(SUM(K74:K77)&lt;&gt;0,SUM(K74:K77)," ")</f>
        <v xml:space="preserve"> </v>
      </c>
      <c r="L78" s="271" t="s">
        <v>183</v>
      </c>
      <c r="M78" s="272"/>
      <c r="N78" s="272"/>
      <c r="O78" s="207"/>
    </row>
    <row r="79" spans="1:15" s="143" customFormat="1" ht="19.5" customHeight="1" thickTop="1" thickBot="1" x14ac:dyDescent="0.45">
      <c r="A79" s="139"/>
      <c r="B79" s="140"/>
      <c r="C79" s="141"/>
      <c r="D79" s="229" t="s">
        <v>178</v>
      </c>
      <c r="E79" s="229"/>
      <c r="F79" s="229"/>
      <c r="G79" s="230"/>
      <c r="H79" s="230"/>
      <c r="I79" s="173"/>
      <c r="J79" s="174"/>
      <c r="K79" s="54" t="str">
        <f>IF(SUM(K73:K77)&lt;&gt;0,K$73-SUM(K74:K77)," ")</f>
        <v xml:space="preserve"> </v>
      </c>
      <c r="L79" s="287"/>
      <c r="M79" s="288"/>
      <c r="N79" s="288"/>
      <c r="O79" s="207"/>
    </row>
    <row r="80" spans="1:15" ht="34.5" customHeight="1" thickTop="1" x14ac:dyDescent="0.35">
      <c r="A80" s="8"/>
      <c r="B80" s="36"/>
      <c r="C80" s="48" t="s">
        <v>16</v>
      </c>
      <c r="D80" s="48"/>
      <c r="E80" s="49"/>
      <c r="F80" s="51"/>
      <c r="G80" s="51"/>
      <c r="H80" s="159"/>
      <c r="I80" s="160"/>
      <c r="J80" s="175" t="s">
        <v>2</v>
      </c>
      <c r="K80" s="200" t="s">
        <v>180</v>
      </c>
      <c r="L80" s="259"/>
      <c r="M80" s="260"/>
      <c r="N80" s="260"/>
      <c r="O80" s="205"/>
    </row>
    <row r="81" spans="1:15" ht="19.5" customHeight="1" x14ac:dyDescent="0.35">
      <c r="A81" s="8"/>
      <c r="B81" s="36"/>
      <c r="C81" s="35"/>
      <c r="D81" s="244" t="s">
        <v>7</v>
      </c>
      <c r="E81" s="244"/>
      <c r="F81" s="90"/>
      <c r="G81" s="90"/>
      <c r="H81" s="176"/>
      <c r="I81" s="177"/>
      <c r="J81" s="178" t="str">
        <f>IF(SUM(K73)&lt;&gt;0,12*K81," ")</f>
        <v xml:space="preserve"> </v>
      </c>
      <c r="K81" s="114" t="str">
        <f>IF(SUM(K73)&lt;&gt;0,K73," ")</f>
        <v xml:space="preserve"> </v>
      </c>
      <c r="L81" s="257"/>
      <c r="M81" s="258"/>
      <c r="N81" s="258"/>
      <c r="O81" s="205"/>
    </row>
    <row r="82" spans="1:15" ht="19.5" customHeight="1" x14ac:dyDescent="0.35">
      <c r="A82" s="4"/>
      <c r="B82" s="31"/>
      <c r="C82" s="55"/>
      <c r="D82" s="244" t="s">
        <v>8</v>
      </c>
      <c r="E82" s="244"/>
      <c r="F82" s="89"/>
      <c r="G82" s="89"/>
      <c r="H82" s="179"/>
      <c r="I82" s="180"/>
      <c r="J82" s="181" t="str">
        <f>IF(SUM(K73+K70)&lt;&gt;0,12*K82," ")</f>
        <v xml:space="preserve"> </v>
      </c>
      <c r="K82" s="115" t="str">
        <f>IF(SUM(K73+K64+K70)&lt;&gt;0,K64+K70," ")</f>
        <v xml:space="preserve"> </v>
      </c>
      <c r="L82" s="263"/>
      <c r="M82" s="264"/>
      <c r="N82" s="264"/>
      <c r="O82" s="205"/>
    </row>
    <row r="83" spans="1:15" ht="19.5" customHeight="1" thickBot="1" x14ac:dyDescent="0.4">
      <c r="A83" s="4"/>
      <c r="B83" s="31"/>
      <c r="C83" s="56"/>
      <c r="D83" s="241" t="s">
        <v>26</v>
      </c>
      <c r="E83" s="242"/>
      <c r="F83" s="242"/>
      <c r="G83" s="242"/>
      <c r="H83" s="242"/>
      <c r="I83" s="243"/>
      <c r="J83" s="174" t="str">
        <f>IF(SUM(K74:K77)&lt;&gt;0,12*K79," ")</f>
        <v xml:space="preserve"> </v>
      </c>
      <c r="K83" s="54" t="str">
        <f>IF(SUM(K73:K77)&lt;&gt;0,SUM(K79)," ")</f>
        <v xml:space="preserve"> </v>
      </c>
      <c r="L83" s="261"/>
      <c r="M83" s="262"/>
      <c r="N83" s="262"/>
      <c r="O83" s="205"/>
    </row>
    <row r="84" spans="1:15" ht="19.5" customHeight="1" thickTop="1" x14ac:dyDescent="0.35">
      <c r="A84" s="4"/>
      <c r="B84" s="5"/>
      <c r="C84" s="7"/>
      <c r="D84" s="9"/>
      <c r="E84" s="9"/>
      <c r="F84" s="23"/>
      <c r="G84" s="23"/>
      <c r="H84" s="182"/>
      <c r="I84" s="183"/>
      <c r="J84" s="182"/>
      <c r="K84" s="9"/>
      <c r="L84" s="285"/>
      <c r="M84" s="286"/>
      <c r="N84" s="286"/>
      <c r="O84" s="205"/>
    </row>
    <row r="85" spans="1:15" x14ac:dyDescent="0.35">
      <c r="A85" s="14"/>
      <c r="B85" s="12"/>
      <c r="C85" s="15"/>
      <c r="D85" s="16"/>
      <c r="E85" s="16"/>
      <c r="F85" s="24"/>
      <c r="G85" s="24"/>
      <c r="H85" s="19"/>
      <c r="I85" s="184"/>
      <c r="J85" s="18"/>
      <c r="K85" s="19"/>
      <c r="L85" s="15"/>
      <c r="M85" s="283"/>
      <c r="N85" s="284"/>
    </row>
    <row r="86" spans="1:15" x14ac:dyDescent="0.35">
      <c r="A86" s="13"/>
      <c r="B86" s="13"/>
      <c r="C86" s="13"/>
      <c r="D86" s="13"/>
      <c r="E86" s="13"/>
      <c r="F86" s="25"/>
      <c r="G86" s="25"/>
      <c r="H86" s="78"/>
      <c r="I86" s="185"/>
      <c r="J86" s="186"/>
      <c r="K86" s="13"/>
      <c r="L86" s="78"/>
      <c r="M86" s="283"/>
      <c r="N86" s="284"/>
    </row>
    <row r="87" spans="1:15" x14ac:dyDescent="0.35">
      <c r="A87" s="13"/>
      <c r="B87" s="13"/>
      <c r="C87" s="13"/>
      <c r="D87" s="13"/>
      <c r="E87" s="13"/>
      <c r="F87" s="25"/>
      <c r="G87" s="25"/>
      <c r="H87" s="78"/>
      <c r="I87" s="185"/>
      <c r="J87" s="186"/>
      <c r="K87" s="13"/>
      <c r="L87" s="78"/>
      <c r="M87" s="283"/>
      <c r="N87" s="284"/>
    </row>
    <row r="88" spans="1:15" x14ac:dyDescent="0.35">
      <c r="A88" s="13"/>
      <c r="B88" s="13"/>
      <c r="C88" s="13"/>
      <c r="D88" s="13"/>
      <c r="E88" s="13"/>
      <c r="F88" s="25"/>
      <c r="G88" s="25"/>
      <c r="H88" s="78"/>
      <c r="I88" s="185"/>
      <c r="J88" s="186"/>
      <c r="K88" s="13"/>
      <c r="L88" s="78"/>
      <c r="M88" s="283"/>
      <c r="N88" s="284"/>
    </row>
    <row r="89" spans="1:15" x14ac:dyDescent="0.35">
      <c r="A89" s="13"/>
      <c r="B89" s="13"/>
      <c r="C89" s="13"/>
      <c r="D89" s="13"/>
      <c r="E89" s="13"/>
      <c r="F89" s="25"/>
      <c r="G89" s="25"/>
      <c r="H89" s="78"/>
      <c r="I89" s="185"/>
      <c r="J89" s="186"/>
      <c r="K89" s="13"/>
      <c r="L89" s="78"/>
    </row>
    <row r="90" spans="1:15" x14ac:dyDescent="0.35">
      <c r="A90" s="13"/>
      <c r="B90" s="13"/>
      <c r="C90" s="13"/>
      <c r="D90" s="13"/>
      <c r="E90" s="13"/>
      <c r="F90" s="25"/>
      <c r="G90" s="25"/>
      <c r="H90" s="78"/>
      <c r="I90" s="185"/>
      <c r="J90" s="186"/>
      <c r="K90" s="13"/>
      <c r="L90" s="78"/>
    </row>
    <row r="91" spans="1:15" x14ac:dyDescent="0.35">
      <c r="A91" s="13"/>
      <c r="B91" s="13"/>
      <c r="C91" s="13"/>
      <c r="D91" s="13"/>
      <c r="E91" s="13"/>
      <c r="F91" s="25"/>
      <c r="G91" s="25"/>
      <c r="H91" s="78"/>
      <c r="I91" s="185"/>
      <c r="J91" s="186"/>
      <c r="K91" s="13"/>
      <c r="L91" s="78"/>
    </row>
    <row r="92" spans="1:15" s="13" customFormat="1" x14ac:dyDescent="0.35">
      <c r="F92" s="25"/>
      <c r="G92" s="25"/>
      <c r="H92" s="78"/>
      <c r="I92" s="185"/>
      <c r="J92" s="186"/>
      <c r="L92" s="78"/>
      <c r="M92" s="78"/>
      <c r="N92" s="20"/>
    </row>
    <row r="93" spans="1:15" x14ac:dyDescent="0.35">
      <c r="F93" s="25"/>
      <c r="G93" s="25"/>
    </row>
    <row r="94" spans="1:15" x14ac:dyDescent="0.35">
      <c r="F94" s="25"/>
      <c r="G94" s="25"/>
    </row>
    <row r="95" spans="1:15" x14ac:dyDescent="0.35">
      <c r="F95" s="25"/>
      <c r="G95" s="25"/>
    </row>
  </sheetData>
  <mergeCells count="166">
    <mergeCell ref="L5:N5"/>
    <mergeCell ref="L3:N3"/>
    <mergeCell ref="C3:D3"/>
    <mergeCell ref="O4:O11"/>
    <mergeCell ref="L12:N12"/>
    <mergeCell ref="L13:N13"/>
    <mergeCell ref="L20:M20"/>
    <mergeCell ref="L14:N14"/>
    <mergeCell ref="L15:N15"/>
    <mergeCell ref="L16:N16"/>
    <mergeCell ref="L11:N11"/>
    <mergeCell ref="L81:N81"/>
    <mergeCell ref="L82:N82"/>
    <mergeCell ref="L83:N83"/>
    <mergeCell ref="B1:L1"/>
    <mergeCell ref="C4:D4"/>
    <mergeCell ref="L4:N4"/>
    <mergeCell ref="L2:N2"/>
    <mergeCell ref="C2:D2"/>
    <mergeCell ref="E2:G2"/>
    <mergeCell ref="E3:G3"/>
    <mergeCell ref="L62:N62"/>
    <mergeCell ref="L65:N65"/>
    <mergeCell ref="L66:N66"/>
    <mergeCell ref="M88:N88"/>
    <mergeCell ref="M85:N85"/>
    <mergeCell ref="M86:N86"/>
    <mergeCell ref="M87:N87"/>
    <mergeCell ref="L84:N84"/>
    <mergeCell ref="L79:N79"/>
    <mergeCell ref="L80:N80"/>
    <mergeCell ref="L69:N69"/>
    <mergeCell ref="L70:N70"/>
    <mergeCell ref="L73:N73"/>
    <mergeCell ref="L78:N78"/>
    <mergeCell ref="L74:N77"/>
    <mergeCell ref="L68:N68"/>
    <mergeCell ref="D5:F5"/>
    <mergeCell ref="D6:F6"/>
    <mergeCell ref="L67:N67"/>
    <mergeCell ref="L63:N63"/>
    <mergeCell ref="L54:N54"/>
    <mergeCell ref="L49:N49"/>
    <mergeCell ref="L18:N18"/>
    <mergeCell ref="L19:N19"/>
    <mergeCell ref="L39:N39"/>
    <mergeCell ref="L60:N60"/>
    <mergeCell ref="L6:N6"/>
    <mergeCell ref="L7:N7"/>
    <mergeCell ref="L10:N10"/>
    <mergeCell ref="L9:N9"/>
    <mergeCell ref="L8:N8"/>
    <mergeCell ref="D14:E14"/>
    <mergeCell ref="C11:E11"/>
    <mergeCell ref="D7:F7"/>
    <mergeCell ref="D8:F8"/>
    <mergeCell ref="D9:E9"/>
    <mergeCell ref="D10:E10"/>
    <mergeCell ref="F10:G11"/>
    <mergeCell ref="D64:G64"/>
    <mergeCell ref="D12:E12"/>
    <mergeCell ref="D13:E13"/>
    <mergeCell ref="D32:E32"/>
    <mergeCell ref="D15:E15"/>
    <mergeCell ref="D75:J75"/>
    <mergeCell ref="D76:J76"/>
    <mergeCell ref="D83:I83"/>
    <mergeCell ref="D82:E82"/>
    <mergeCell ref="D81:E81"/>
    <mergeCell ref="D79:H79"/>
    <mergeCell ref="L71:N71"/>
    <mergeCell ref="L72:N72"/>
    <mergeCell ref="L61:N61"/>
    <mergeCell ref="L64:N64"/>
    <mergeCell ref="D77:J77"/>
    <mergeCell ref="D78:H78"/>
    <mergeCell ref="E73:G73"/>
    <mergeCell ref="D69:E69"/>
    <mergeCell ref="D70:G70"/>
    <mergeCell ref="D74:J74"/>
    <mergeCell ref="L17:N17"/>
    <mergeCell ref="D17:E17"/>
    <mergeCell ref="L25:N25"/>
    <mergeCell ref="L24:N24"/>
    <mergeCell ref="D18:E18"/>
    <mergeCell ref="D19:E19"/>
    <mergeCell ref="D21:E21"/>
    <mergeCell ref="D20:E20"/>
    <mergeCell ref="D23:E23"/>
    <mergeCell ref="D22:E22"/>
    <mergeCell ref="D68:E68"/>
    <mergeCell ref="D63:E63"/>
    <mergeCell ref="D16:E16"/>
    <mergeCell ref="D67:E67"/>
    <mergeCell ref="D60:E60"/>
    <mergeCell ref="D27:E27"/>
    <mergeCell ref="D26:E26"/>
    <mergeCell ref="D62:E62"/>
    <mergeCell ref="L34:N34"/>
    <mergeCell ref="L37:N37"/>
    <mergeCell ref="L52:N52"/>
    <mergeCell ref="L42:N42"/>
    <mergeCell ref="D34:E34"/>
    <mergeCell ref="L36:N36"/>
    <mergeCell ref="D52:E52"/>
    <mergeCell ref="D53:E53"/>
    <mergeCell ref="D48:E48"/>
    <mergeCell ref="L21:M21"/>
    <mergeCell ref="D43:E43"/>
    <mergeCell ref="D39:E39"/>
    <mergeCell ref="D36:E36"/>
    <mergeCell ref="D35:E35"/>
    <mergeCell ref="D30:E30"/>
    <mergeCell ref="D33:E33"/>
    <mergeCell ref="L32:N32"/>
    <mergeCell ref="D31:E31"/>
    <mergeCell ref="L38:N38"/>
    <mergeCell ref="L22:M22"/>
    <mergeCell ref="D24:E24"/>
    <mergeCell ref="L27:N27"/>
    <mergeCell ref="L28:N28"/>
    <mergeCell ref="L29:N29"/>
    <mergeCell ref="L23:N23"/>
    <mergeCell ref="D28:E28"/>
    <mergeCell ref="L26:N26"/>
    <mergeCell ref="D29:E29"/>
    <mergeCell ref="D25:E25"/>
    <mergeCell ref="D49:E49"/>
    <mergeCell ref="D50:E50"/>
    <mergeCell ref="D51:E51"/>
    <mergeCell ref="L45:N45"/>
    <mergeCell ref="L46:N46"/>
    <mergeCell ref="L48:N48"/>
    <mergeCell ref="L50:N50"/>
    <mergeCell ref="D47:E47"/>
    <mergeCell ref="L51:N51"/>
    <mergeCell ref="L40:N40"/>
    <mergeCell ref="L41:N41"/>
    <mergeCell ref="L35:N35"/>
    <mergeCell ref="L30:N30"/>
    <mergeCell ref="L31:N31"/>
    <mergeCell ref="L33:N33"/>
    <mergeCell ref="L55:N55"/>
    <mergeCell ref="L44:N44"/>
    <mergeCell ref="L43:N43"/>
    <mergeCell ref="L58:N58"/>
    <mergeCell ref="L56:N56"/>
    <mergeCell ref="L47:N47"/>
    <mergeCell ref="D37:E37"/>
    <mergeCell ref="D38:E38"/>
    <mergeCell ref="D42:E42"/>
    <mergeCell ref="D46:E46"/>
    <mergeCell ref="D40:E40"/>
    <mergeCell ref="D45:E45"/>
    <mergeCell ref="D41:E41"/>
    <mergeCell ref="D44:E44"/>
    <mergeCell ref="D61:E61"/>
    <mergeCell ref="L57:N57"/>
    <mergeCell ref="L53:N53"/>
    <mergeCell ref="D59:E59"/>
    <mergeCell ref="D58:E58"/>
    <mergeCell ref="L59:N59"/>
    <mergeCell ref="D56:E56"/>
    <mergeCell ref="D55:E55"/>
    <mergeCell ref="D54:E54"/>
    <mergeCell ref="D57:E57"/>
  </mergeCells>
  <phoneticPr fontId="2" type="noConversion"/>
  <printOptions gridLines="1"/>
  <pageMargins left="0.78740157480314965" right="0.39370078740157483" top="0.85" bottom="0.78740157480314965" header="0.39370078740157483" footer="0.39370078740157483"/>
  <pageSetup paperSize="9" scale="77" fitToHeight="2" orientation="portrait" r:id="rId1"/>
  <headerFooter alignWithMargins="0">
    <oddHeader>&amp;C&amp;"Arial,Fett"&amp;20&amp;F, &amp;A, Seite &amp;P</oddHeader>
    <oddFooter xml:space="preserve">&amp;LSeite &amp;P von &amp;N&amp;8
Ausgedruckt am &amp;D&amp;C&amp;8www.schulden.ch/mm/Budget.xls
&amp;R&amp;8Autor der Vorlage: Plusminus Basel
</oddFooter>
  </headerFooter>
  <rowBreaks count="1" manualBreakCount="1">
    <brk id="41" min="2" max="13"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6BCAD-5094-45DC-9A0C-182E85AF69A3}">
  <sheetPr codeName="Tabelle8"/>
  <dimension ref="A1:O55"/>
  <sheetViews>
    <sheetView showZeros="0" zoomScaleNormal="110" workbookViewId="0">
      <pane xSplit="2" ySplit="3" topLeftCell="C16" activePane="bottomRight" state="frozen"/>
      <selection pane="topRight" activeCell="C1" sqref="C1"/>
      <selection pane="bottomLeft" activeCell="A8" sqref="A8"/>
      <selection pane="bottomRight" activeCell="P48" sqref="P48"/>
    </sheetView>
  </sheetViews>
  <sheetFormatPr baseColWidth="10" defaultColWidth="11.3984375" defaultRowHeight="13.15" x14ac:dyDescent="0.4"/>
  <cols>
    <col min="1" max="1" width="0.86328125" style="1" customWidth="1"/>
    <col min="2" max="2" width="1.1328125" style="1" hidden="1" customWidth="1"/>
    <col min="3" max="3" width="2.59765625" style="1" customWidth="1"/>
    <col min="4" max="4" width="26.265625" style="1" customWidth="1"/>
    <col min="5" max="5" width="26.86328125" style="1" customWidth="1"/>
    <col min="6" max="6" width="2.3984375" style="26" hidden="1" customWidth="1"/>
    <col min="7" max="7" width="2.3984375" style="26" customWidth="1"/>
    <col min="8" max="8" width="10" style="11" customWidth="1"/>
    <col min="9" max="9" width="8.86328125" style="74" customWidth="1"/>
    <col min="10" max="10" width="10.59765625" style="10" customWidth="1"/>
    <col min="11" max="11" width="10.3984375" style="1" customWidth="1"/>
    <col min="12" max="12" width="4.86328125" style="79" customWidth="1"/>
    <col min="13" max="13" width="15.1328125" style="78" customWidth="1"/>
    <col min="14" max="14" width="8" style="20" customWidth="1"/>
    <col min="15" max="15" width="6.59765625" style="1" customWidth="1"/>
    <col min="16" max="16384" width="11.3984375" style="1"/>
  </cols>
  <sheetData>
    <row r="1" spans="1:15" ht="6" customHeight="1" x14ac:dyDescent="0.35">
      <c r="A1" s="2"/>
      <c r="B1" s="289"/>
      <c r="C1" s="289"/>
      <c r="D1" s="289"/>
      <c r="E1" s="289"/>
      <c r="F1" s="289"/>
      <c r="G1" s="289"/>
      <c r="H1" s="289"/>
      <c r="I1" s="289"/>
      <c r="J1" s="289"/>
      <c r="K1" s="289"/>
      <c r="L1" s="289"/>
      <c r="M1" s="77"/>
      <c r="N1" s="29"/>
    </row>
    <row r="2" spans="1:15" ht="57.75" customHeight="1" x14ac:dyDescent="0.35">
      <c r="A2" s="3"/>
      <c r="B2" s="30"/>
      <c r="C2" s="311" t="s">
        <v>120</v>
      </c>
      <c r="D2" s="312"/>
      <c r="E2" s="315" t="s">
        <v>106</v>
      </c>
      <c r="F2" s="316"/>
      <c r="G2" s="317"/>
      <c r="H2" s="123" t="s">
        <v>133</v>
      </c>
      <c r="I2" s="123" t="s">
        <v>96</v>
      </c>
      <c r="J2" s="117" t="s">
        <v>104</v>
      </c>
      <c r="K2" s="117" t="s">
        <v>104</v>
      </c>
      <c r="L2" s="310" t="s">
        <v>129</v>
      </c>
      <c r="M2" s="292"/>
      <c r="N2" s="293"/>
      <c r="O2" s="201"/>
    </row>
    <row r="3" spans="1:15" ht="30.75" customHeight="1" x14ac:dyDescent="0.35">
      <c r="A3" s="4"/>
      <c r="B3" s="126"/>
      <c r="C3" s="313" t="s">
        <v>131</v>
      </c>
      <c r="D3" s="314"/>
      <c r="E3" s="318">
        <f>K43</f>
        <v>0</v>
      </c>
      <c r="F3" s="319"/>
      <c r="G3" s="319"/>
      <c r="H3" s="127"/>
      <c r="I3" s="80"/>
      <c r="J3" s="33" t="s">
        <v>2</v>
      </c>
      <c r="K3" s="103" t="s">
        <v>1</v>
      </c>
      <c r="L3" s="302" t="s">
        <v>25</v>
      </c>
      <c r="M3" s="303"/>
      <c r="N3" s="304"/>
      <c r="O3" s="202"/>
    </row>
    <row r="4" spans="1:15" ht="15.75" customHeight="1" x14ac:dyDescent="0.35">
      <c r="A4" s="8"/>
      <c r="B4" s="36"/>
      <c r="C4" s="129"/>
      <c r="D4" s="328"/>
      <c r="E4" s="328"/>
      <c r="F4" s="33"/>
      <c r="G4" s="33"/>
      <c r="H4" s="33"/>
      <c r="I4" s="71"/>
      <c r="J4" s="62"/>
      <c r="K4" s="63"/>
      <c r="L4" s="259"/>
      <c r="M4" s="260"/>
      <c r="N4" s="260"/>
      <c r="O4" s="307"/>
    </row>
    <row r="5" spans="1:15" ht="21.75" customHeight="1" x14ac:dyDescent="0.35">
      <c r="A5" s="8"/>
      <c r="B5" s="128"/>
      <c r="C5" s="265" t="s">
        <v>184</v>
      </c>
      <c r="D5" s="265"/>
      <c r="E5" s="266"/>
      <c r="F5" s="33"/>
      <c r="G5" s="33"/>
      <c r="H5" s="33"/>
      <c r="I5" s="80"/>
      <c r="J5" s="34"/>
      <c r="K5" s="106"/>
      <c r="L5" s="212"/>
      <c r="M5" s="213"/>
      <c r="N5" s="213"/>
      <c r="O5" s="307"/>
    </row>
    <row r="6" spans="1:15" s="22" customFormat="1" ht="19.5" customHeight="1" x14ac:dyDescent="0.35">
      <c r="A6" s="4"/>
      <c r="B6" s="31"/>
      <c r="C6" s="130" t="s">
        <v>45</v>
      </c>
      <c r="D6" s="329" t="s">
        <v>121</v>
      </c>
      <c r="E6" s="330"/>
      <c r="F6" s="92"/>
      <c r="G6" s="38"/>
      <c r="H6" s="118"/>
      <c r="I6" s="66">
        <v>12</v>
      </c>
      <c r="J6" s="27" t="str">
        <f t="shared" ref="J6:J19" si="0">IF(H6&gt;0,ROUND(H6*I6,0)," ")</f>
        <v xml:space="preserve"> </v>
      </c>
      <c r="K6" s="107" t="str">
        <f t="shared" ref="K6:K19" si="1">IF(H6&gt;0,ROUND(H6*I6/12,1)," ")</f>
        <v xml:space="preserve"> </v>
      </c>
      <c r="L6" s="212"/>
      <c r="M6" s="213"/>
      <c r="N6" s="213"/>
      <c r="O6" s="203"/>
    </row>
    <row r="7" spans="1:15" s="22" customFormat="1" ht="19.5" customHeight="1" x14ac:dyDescent="0.35">
      <c r="A7" s="4"/>
      <c r="B7" s="31"/>
      <c r="C7" s="96" t="s">
        <v>50</v>
      </c>
      <c r="D7" s="208" t="s">
        <v>20</v>
      </c>
      <c r="E7" s="209"/>
      <c r="F7" s="92"/>
      <c r="G7" s="38"/>
      <c r="H7" s="118"/>
      <c r="I7" s="66">
        <v>12</v>
      </c>
      <c r="J7" s="27" t="str">
        <f t="shared" si="0"/>
        <v xml:space="preserve"> </v>
      </c>
      <c r="K7" s="107" t="str">
        <f t="shared" si="1"/>
        <v xml:space="preserve"> </v>
      </c>
      <c r="L7" s="217"/>
      <c r="M7" s="218"/>
      <c r="N7" s="219"/>
      <c r="O7" s="204"/>
    </row>
    <row r="8" spans="1:15" s="22" customFormat="1" ht="21" customHeight="1" x14ac:dyDescent="0.35">
      <c r="A8" s="4"/>
      <c r="B8" s="31"/>
      <c r="C8" s="96" t="s">
        <v>50</v>
      </c>
      <c r="D8" s="208" t="s">
        <v>89</v>
      </c>
      <c r="E8" s="209"/>
      <c r="F8" s="92"/>
      <c r="G8" s="38"/>
      <c r="H8" s="118"/>
      <c r="I8" s="66">
        <v>1</v>
      </c>
      <c r="J8" s="27" t="str">
        <f t="shared" si="0"/>
        <v xml:space="preserve"> </v>
      </c>
      <c r="K8" s="107" t="str">
        <f t="shared" si="1"/>
        <v xml:space="preserve"> </v>
      </c>
      <c r="L8" s="217"/>
      <c r="M8" s="308"/>
      <c r="N8" s="309"/>
      <c r="O8" s="204"/>
    </row>
    <row r="9" spans="1:15" s="22" customFormat="1" ht="22.5" customHeight="1" x14ac:dyDescent="0.35">
      <c r="A9" s="4"/>
      <c r="B9" s="31"/>
      <c r="C9" s="122" t="s">
        <v>53</v>
      </c>
      <c r="D9" s="208" t="s">
        <v>59</v>
      </c>
      <c r="E9" s="209"/>
      <c r="F9" s="92"/>
      <c r="G9" s="38"/>
      <c r="H9" s="118"/>
      <c r="I9" s="66">
        <v>1</v>
      </c>
      <c r="J9" s="27" t="str">
        <f t="shared" si="0"/>
        <v xml:space="preserve"> </v>
      </c>
      <c r="K9" s="107" t="str">
        <f t="shared" si="1"/>
        <v xml:space="preserve"> </v>
      </c>
      <c r="L9" s="212"/>
      <c r="M9" s="213"/>
      <c r="N9" s="213"/>
      <c r="O9" s="204"/>
    </row>
    <row r="10" spans="1:15" s="22" customFormat="1" ht="26.25" customHeight="1" x14ac:dyDescent="0.35">
      <c r="A10" s="4"/>
      <c r="B10" s="31"/>
      <c r="C10" s="98" t="s">
        <v>48</v>
      </c>
      <c r="D10" s="208" t="s">
        <v>138</v>
      </c>
      <c r="E10" s="209"/>
      <c r="F10" s="92"/>
      <c r="G10" s="38"/>
      <c r="H10" s="119"/>
      <c r="I10" s="66">
        <v>12</v>
      </c>
      <c r="J10" s="27" t="str">
        <f t="shared" si="0"/>
        <v xml:space="preserve"> </v>
      </c>
      <c r="K10" s="107" t="str">
        <f t="shared" si="1"/>
        <v xml:space="preserve"> </v>
      </c>
      <c r="L10" s="212"/>
      <c r="M10" s="213"/>
      <c r="N10" s="213"/>
      <c r="O10" s="204"/>
    </row>
    <row r="11" spans="1:15" s="22" customFormat="1" ht="24" customHeight="1" x14ac:dyDescent="0.35">
      <c r="A11" s="4"/>
      <c r="B11" s="31"/>
      <c r="C11" s="98" t="s">
        <v>48</v>
      </c>
      <c r="D11" s="208" t="s">
        <v>112</v>
      </c>
      <c r="E11" s="209"/>
      <c r="F11" s="92"/>
      <c r="G11" s="38"/>
      <c r="H11" s="118"/>
      <c r="I11" s="66">
        <v>12</v>
      </c>
      <c r="J11" s="27" t="str">
        <f t="shared" si="0"/>
        <v xml:space="preserve"> </v>
      </c>
      <c r="K11" s="107" t="str">
        <f t="shared" si="1"/>
        <v xml:space="preserve"> </v>
      </c>
      <c r="L11" s="212"/>
      <c r="M11" s="213"/>
      <c r="N11" s="213"/>
      <c r="O11" s="204"/>
    </row>
    <row r="12" spans="1:15" s="22" customFormat="1" ht="16.899999999999999" x14ac:dyDescent="0.35">
      <c r="A12" s="4"/>
      <c r="B12" s="31"/>
      <c r="C12" s="98" t="s">
        <v>48</v>
      </c>
      <c r="D12" s="208" t="s">
        <v>111</v>
      </c>
      <c r="E12" s="209"/>
      <c r="F12" s="92"/>
      <c r="G12" s="38"/>
      <c r="H12" s="118"/>
      <c r="I12" s="66">
        <v>1</v>
      </c>
      <c r="J12" s="27" t="str">
        <f t="shared" si="0"/>
        <v xml:space="preserve"> </v>
      </c>
      <c r="K12" s="107" t="str">
        <f t="shared" si="1"/>
        <v xml:space="preserve"> </v>
      </c>
      <c r="L12" s="217"/>
      <c r="M12" s="218"/>
      <c r="N12" s="219"/>
      <c r="O12" s="204"/>
    </row>
    <row r="13" spans="1:15" s="22" customFormat="1" ht="19.5" customHeight="1" x14ac:dyDescent="0.35">
      <c r="A13" s="4"/>
      <c r="B13" s="31"/>
      <c r="C13" s="98" t="s">
        <v>48</v>
      </c>
      <c r="D13" s="208" t="s">
        <v>21</v>
      </c>
      <c r="E13" s="209"/>
      <c r="F13" s="92"/>
      <c r="G13" s="38"/>
      <c r="H13" s="118"/>
      <c r="I13" s="66">
        <v>1</v>
      </c>
      <c r="J13" s="27" t="str">
        <f t="shared" si="0"/>
        <v xml:space="preserve"> </v>
      </c>
      <c r="K13" s="107" t="str">
        <f t="shared" si="1"/>
        <v xml:space="preserve"> </v>
      </c>
      <c r="L13" s="217"/>
      <c r="M13" s="218"/>
      <c r="N13" s="219"/>
      <c r="O13" s="204"/>
    </row>
    <row r="14" spans="1:15" s="22" customFormat="1" ht="17.25" customHeight="1" x14ac:dyDescent="0.35">
      <c r="A14" s="4"/>
      <c r="B14" s="31"/>
      <c r="C14" s="99" t="s">
        <v>49</v>
      </c>
      <c r="D14" s="208" t="s">
        <v>55</v>
      </c>
      <c r="E14" s="209"/>
      <c r="F14" s="92"/>
      <c r="G14" s="38"/>
      <c r="H14" s="118"/>
      <c r="I14" s="66">
        <v>1</v>
      </c>
      <c r="J14" s="27" t="str">
        <f t="shared" si="0"/>
        <v xml:space="preserve"> </v>
      </c>
      <c r="K14" s="107" t="str">
        <f t="shared" si="1"/>
        <v xml:space="preserve"> </v>
      </c>
      <c r="L14" s="217"/>
      <c r="M14" s="218"/>
      <c r="N14" s="219"/>
      <c r="O14" s="204"/>
    </row>
    <row r="15" spans="1:15" s="22" customFormat="1" ht="19.5" customHeight="1" x14ac:dyDescent="0.35">
      <c r="A15" s="4"/>
      <c r="B15" s="31"/>
      <c r="C15" s="99" t="s">
        <v>49</v>
      </c>
      <c r="D15" s="208" t="s">
        <v>14</v>
      </c>
      <c r="E15" s="209"/>
      <c r="F15" s="92"/>
      <c r="G15" s="38"/>
      <c r="H15" s="118"/>
      <c r="I15" s="66">
        <v>12</v>
      </c>
      <c r="J15" s="27" t="str">
        <f t="shared" si="0"/>
        <v xml:space="preserve"> </v>
      </c>
      <c r="K15" s="107" t="str">
        <f t="shared" si="1"/>
        <v xml:space="preserve"> </v>
      </c>
      <c r="L15" s="217"/>
      <c r="M15" s="218"/>
      <c r="N15" s="219"/>
      <c r="O15" s="204"/>
    </row>
    <row r="16" spans="1:15" s="22" customFormat="1" ht="19.5" customHeight="1" x14ac:dyDescent="0.35">
      <c r="A16" s="4"/>
      <c r="B16" s="31"/>
      <c r="C16" s="99" t="s">
        <v>49</v>
      </c>
      <c r="D16" s="208" t="s">
        <v>10</v>
      </c>
      <c r="E16" s="209"/>
      <c r="F16" s="92"/>
      <c r="G16" s="38"/>
      <c r="H16" s="118"/>
      <c r="I16" s="66">
        <v>12</v>
      </c>
      <c r="J16" s="27" t="str">
        <f t="shared" si="0"/>
        <v xml:space="preserve"> </v>
      </c>
      <c r="K16" s="107" t="str">
        <f t="shared" si="1"/>
        <v xml:space="preserve"> </v>
      </c>
      <c r="L16" s="217"/>
      <c r="M16" s="218"/>
      <c r="N16" s="219"/>
      <c r="O16" s="204"/>
    </row>
    <row r="17" spans="1:15" s="22" customFormat="1" ht="18" customHeight="1" x14ac:dyDescent="0.35">
      <c r="A17" s="4"/>
      <c r="B17" s="31"/>
      <c r="C17" s="100" t="s">
        <v>52</v>
      </c>
      <c r="D17" s="208" t="s">
        <v>11</v>
      </c>
      <c r="E17" s="209"/>
      <c r="F17" s="92"/>
      <c r="G17" s="38"/>
      <c r="H17" s="118"/>
      <c r="I17" s="66">
        <v>1</v>
      </c>
      <c r="J17" s="27" t="str">
        <f t="shared" si="0"/>
        <v xml:space="preserve"> </v>
      </c>
      <c r="K17" s="107" t="str">
        <f t="shared" si="1"/>
        <v xml:space="preserve"> </v>
      </c>
      <c r="L17" s="217"/>
      <c r="M17" s="218"/>
      <c r="N17" s="219"/>
      <c r="O17" s="204"/>
    </row>
    <row r="18" spans="1:15" s="22" customFormat="1" ht="19.5" customHeight="1" x14ac:dyDescent="0.35">
      <c r="A18" s="4"/>
      <c r="B18" s="31"/>
      <c r="C18" s="100" t="s">
        <v>52</v>
      </c>
      <c r="D18" s="208" t="s">
        <v>92</v>
      </c>
      <c r="E18" s="209"/>
      <c r="F18" s="92"/>
      <c r="G18" s="38"/>
      <c r="H18" s="118"/>
      <c r="I18" s="66">
        <v>12</v>
      </c>
      <c r="J18" s="27" t="str">
        <f t="shared" si="0"/>
        <v xml:space="preserve"> </v>
      </c>
      <c r="K18" s="107" t="str">
        <f t="shared" si="1"/>
        <v xml:space="preserve"> </v>
      </c>
      <c r="L18" s="217"/>
      <c r="M18" s="218"/>
      <c r="N18" s="219"/>
      <c r="O18" s="204"/>
    </row>
    <row r="19" spans="1:15" s="22" customFormat="1" ht="19.5" customHeight="1" x14ac:dyDescent="0.35">
      <c r="A19" s="4"/>
      <c r="B19" s="31"/>
      <c r="C19" s="100" t="s">
        <v>52</v>
      </c>
      <c r="D19" s="208" t="s">
        <v>110</v>
      </c>
      <c r="E19" s="209"/>
      <c r="F19" s="92"/>
      <c r="G19" s="38"/>
      <c r="H19" s="118"/>
      <c r="I19" s="66">
        <v>52</v>
      </c>
      <c r="J19" s="27" t="str">
        <f t="shared" si="0"/>
        <v xml:space="preserve"> </v>
      </c>
      <c r="K19" s="107" t="str">
        <f t="shared" si="1"/>
        <v xml:space="preserve"> </v>
      </c>
      <c r="L19" s="217"/>
      <c r="M19" s="218"/>
      <c r="N19" s="219"/>
      <c r="O19" s="204"/>
    </row>
    <row r="20" spans="1:15" s="22" customFormat="1" ht="19.5" customHeight="1" x14ac:dyDescent="0.35">
      <c r="A20" s="4"/>
      <c r="B20" s="31"/>
      <c r="C20" s="100" t="s">
        <v>52</v>
      </c>
      <c r="D20" s="208" t="s">
        <v>95</v>
      </c>
      <c r="E20" s="209"/>
      <c r="F20" s="92"/>
      <c r="G20" s="38"/>
      <c r="H20" s="118"/>
      <c r="I20" s="66">
        <v>365</v>
      </c>
      <c r="J20" s="27" t="str">
        <f t="shared" ref="J20:J31" si="2">IF(H20&gt;0,ROUND(H20*I20,0)," ")</f>
        <v xml:space="preserve"> </v>
      </c>
      <c r="K20" s="107" t="str">
        <f t="shared" ref="K20:K31" si="3">IF(H20&gt;0,ROUND(H20*I20/12,1)," ")</f>
        <v xml:space="preserve"> </v>
      </c>
      <c r="L20" s="217"/>
      <c r="M20" s="218"/>
      <c r="N20" s="219"/>
      <c r="O20" s="204"/>
    </row>
    <row r="21" spans="1:15" s="22" customFormat="1" ht="19.5" customHeight="1" x14ac:dyDescent="0.35">
      <c r="A21" s="4"/>
      <c r="B21" s="31"/>
      <c r="C21" s="100" t="s">
        <v>52</v>
      </c>
      <c r="D21" s="208" t="s">
        <v>94</v>
      </c>
      <c r="E21" s="209"/>
      <c r="F21" s="92"/>
      <c r="G21" s="38"/>
      <c r="H21" s="118"/>
      <c r="I21" s="66">
        <v>365</v>
      </c>
      <c r="J21" s="27" t="str">
        <f t="shared" si="2"/>
        <v xml:space="preserve"> </v>
      </c>
      <c r="K21" s="107" t="str">
        <f t="shared" si="3"/>
        <v xml:space="preserve"> </v>
      </c>
      <c r="L21" s="217"/>
      <c r="M21" s="218"/>
      <c r="N21" s="219"/>
      <c r="O21" s="204"/>
    </row>
    <row r="22" spans="1:15" s="22" customFormat="1" ht="19.5" customHeight="1" x14ac:dyDescent="0.35">
      <c r="A22" s="4"/>
      <c r="B22" s="31"/>
      <c r="C22" s="100" t="s">
        <v>52</v>
      </c>
      <c r="D22" s="208" t="s">
        <v>13</v>
      </c>
      <c r="E22" s="209"/>
      <c r="F22" s="92"/>
      <c r="G22" s="38"/>
      <c r="H22" s="118"/>
      <c r="I22" s="66">
        <v>12</v>
      </c>
      <c r="J22" s="27" t="str">
        <f t="shared" si="2"/>
        <v xml:space="preserve"> </v>
      </c>
      <c r="K22" s="107" t="str">
        <f t="shared" si="3"/>
        <v xml:space="preserve"> </v>
      </c>
      <c r="L22" s="217"/>
      <c r="M22" s="218"/>
      <c r="N22" s="219"/>
      <c r="O22" s="204"/>
    </row>
    <row r="23" spans="1:15" s="22" customFormat="1" ht="19.5" customHeight="1" x14ac:dyDescent="0.35">
      <c r="A23" s="4"/>
      <c r="B23" s="31"/>
      <c r="C23" s="100" t="s">
        <v>52</v>
      </c>
      <c r="D23" s="208" t="s">
        <v>15</v>
      </c>
      <c r="E23" s="209"/>
      <c r="F23" s="92"/>
      <c r="G23" s="38"/>
      <c r="H23" s="118"/>
      <c r="I23" s="66">
        <v>12</v>
      </c>
      <c r="J23" s="27" t="str">
        <f t="shared" si="2"/>
        <v xml:space="preserve"> </v>
      </c>
      <c r="K23" s="107" t="str">
        <f t="shared" si="3"/>
        <v xml:space="preserve"> </v>
      </c>
      <c r="L23" s="217"/>
      <c r="M23" s="218"/>
      <c r="N23" s="219"/>
      <c r="O23" s="204"/>
    </row>
    <row r="24" spans="1:15" s="22" customFormat="1" ht="18.75" customHeight="1" x14ac:dyDescent="0.35">
      <c r="A24" s="4"/>
      <c r="B24" s="31"/>
      <c r="C24" s="100" t="s">
        <v>52</v>
      </c>
      <c r="D24" s="208" t="s">
        <v>12</v>
      </c>
      <c r="E24" s="209"/>
      <c r="F24" s="92"/>
      <c r="G24" s="38"/>
      <c r="H24" s="118"/>
      <c r="I24" s="66">
        <v>1</v>
      </c>
      <c r="J24" s="27" t="str">
        <f t="shared" si="2"/>
        <v xml:space="preserve"> </v>
      </c>
      <c r="K24" s="107" t="str">
        <f t="shared" si="3"/>
        <v xml:space="preserve"> </v>
      </c>
      <c r="L24" s="217"/>
      <c r="M24" s="218"/>
      <c r="N24" s="219"/>
      <c r="O24" s="204"/>
    </row>
    <row r="25" spans="1:15" s="22" customFormat="1" ht="21" customHeight="1" x14ac:dyDescent="0.35">
      <c r="A25" s="4"/>
      <c r="B25" s="31"/>
      <c r="C25" s="100" t="s">
        <v>52</v>
      </c>
      <c r="D25" s="208" t="s">
        <v>115</v>
      </c>
      <c r="E25" s="209"/>
      <c r="F25" s="92"/>
      <c r="G25" s="38"/>
      <c r="H25" s="118"/>
      <c r="I25" s="66">
        <v>1</v>
      </c>
      <c r="J25" s="27" t="str">
        <f t="shared" si="2"/>
        <v xml:space="preserve"> </v>
      </c>
      <c r="K25" s="107" t="str">
        <f t="shared" si="3"/>
        <v xml:space="preserve"> </v>
      </c>
      <c r="L25" s="212"/>
      <c r="M25" s="213"/>
      <c r="N25" s="213"/>
      <c r="O25" s="204"/>
    </row>
    <row r="26" spans="1:15" s="22" customFormat="1" ht="18.75" customHeight="1" x14ac:dyDescent="0.35">
      <c r="A26" s="4"/>
      <c r="B26" s="31"/>
      <c r="C26" s="100" t="s">
        <v>52</v>
      </c>
      <c r="D26" s="208" t="s">
        <v>79</v>
      </c>
      <c r="E26" s="209"/>
      <c r="F26" s="92"/>
      <c r="G26" s="38"/>
      <c r="H26" s="118"/>
      <c r="I26" s="66">
        <v>1</v>
      </c>
      <c r="J26" s="27" t="str">
        <f t="shared" si="2"/>
        <v xml:space="preserve"> </v>
      </c>
      <c r="K26" s="107" t="str">
        <f t="shared" si="3"/>
        <v xml:space="preserve"> </v>
      </c>
      <c r="L26" s="212"/>
      <c r="M26" s="213"/>
      <c r="N26" s="213"/>
      <c r="O26" s="204"/>
    </row>
    <row r="27" spans="1:15" s="22" customFormat="1" ht="21" customHeight="1" x14ac:dyDescent="0.35">
      <c r="A27" s="4"/>
      <c r="B27" s="31"/>
      <c r="C27" s="122" t="s">
        <v>53</v>
      </c>
      <c r="D27" s="208" t="s">
        <v>114</v>
      </c>
      <c r="E27" s="209"/>
      <c r="F27" s="92"/>
      <c r="G27" s="38"/>
      <c r="H27" s="118"/>
      <c r="I27" s="66">
        <v>1</v>
      </c>
      <c r="J27" s="27" t="str">
        <f t="shared" si="2"/>
        <v xml:space="preserve"> </v>
      </c>
      <c r="K27" s="107" t="str">
        <f t="shared" si="3"/>
        <v xml:space="preserve"> </v>
      </c>
      <c r="L27" s="212"/>
      <c r="M27" s="213"/>
      <c r="N27" s="213"/>
      <c r="O27" s="204"/>
    </row>
    <row r="28" spans="1:15" s="22" customFormat="1" ht="21" customHeight="1" x14ac:dyDescent="0.35">
      <c r="A28" s="4"/>
      <c r="B28" s="31"/>
      <c r="C28" s="122" t="s">
        <v>53</v>
      </c>
      <c r="D28" s="208" t="s">
        <v>116</v>
      </c>
      <c r="E28" s="209"/>
      <c r="F28" s="92"/>
      <c r="G28" s="38"/>
      <c r="H28" s="118"/>
      <c r="I28" s="66">
        <v>1</v>
      </c>
      <c r="J28" s="27" t="str">
        <f t="shared" si="2"/>
        <v xml:space="preserve"> </v>
      </c>
      <c r="K28" s="107" t="str">
        <f t="shared" si="3"/>
        <v xml:space="preserve"> </v>
      </c>
      <c r="L28" s="212"/>
      <c r="M28" s="213"/>
      <c r="N28" s="213"/>
      <c r="O28" s="204"/>
    </row>
    <row r="29" spans="1:15" s="22" customFormat="1" ht="19.5" customHeight="1" x14ac:dyDescent="0.35">
      <c r="A29" s="4"/>
      <c r="B29" s="31"/>
      <c r="C29" s="122" t="s">
        <v>53</v>
      </c>
      <c r="D29" s="208" t="s">
        <v>27</v>
      </c>
      <c r="E29" s="209"/>
      <c r="F29" s="92"/>
      <c r="G29" s="38"/>
      <c r="H29" s="118"/>
      <c r="I29" s="66">
        <v>12</v>
      </c>
      <c r="J29" s="27" t="str">
        <f t="shared" si="2"/>
        <v xml:space="preserve"> </v>
      </c>
      <c r="K29" s="107" t="str">
        <f t="shared" si="3"/>
        <v xml:space="preserve"> </v>
      </c>
      <c r="L29" s="212"/>
      <c r="M29" s="213"/>
      <c r="N29" s="213"/>
      <c r="O29" s="204"/>
    </row>
    <row r="30" spans="1:15" s="22" customFormat="1" ht="19.5" customHeight="1" x14ac:dyDescent="0.35">
      <c r="A30" s="4"/>
      <c r="B30" s="31"/>
      <c r="C30" s="122" t="s">
        <v>53</v>
      </c>
      <c r="D30" s="208" t="s">
        <v>28</v>
      </c>
      <c r="E30" s="209"/>
      <c r="F30" s="92"/>
      <c r="G30" s="38"/>
      <c r="H30" s="118"/>
      <c r="I30" s="66">
        <v>12</v>
      </c>
      <c r="J30" s="27" t="str">
        <f t="shared" si="2"/>
        <v xml:space="preserve"> </v>
      </c>
      <c r="K30" s="107" t="str">
        <f t="shared" si="3"/>
        <v xml:space="preserve"> </v>
      </c>
      <c r="L30" s="212"/>
      <c r="M30" s="213"/>
      <c r="N30" s="213"/>
      <c r="O30" s="204"/>
    </row>
    <row r="31" spans="1:15" s="22" customFormat="1" ht="19.5" customHeight="1" x14ac:dyDescent="0.35">
      <c r="A31" s="4"/>
      <c r="B31" s="31"/>
      <c r="C31" s="122" t="s">
        <v>53</v>
      </c>
      <c r="D31" s="208"/>
      <c r="E31" s="209"/>
      <c r="F31" s="92"/>
      <c r="G31" s="38"/>
      <c r="H31" s="120"/>
      <c r="I31" s="67">
        <v>12</v>
      </c>
      <c r="J31" s="28" t="str">
        <f t="shared" si="2"/>
        <v xml:space="preserve"> </v>
      </c>
      <c r="K31" s="108" t="str">
        <f t="shared" si="3"/>
        <v xml:space="preserve"> </v>
      </c>
      <c r="L31" s="267"/>
      <c r="M31" s="268"/>
      <c r="N31" s="268"/>
      <c r="O31" s="204"/>
    </row>
    <row r="32" spans="1:15" s="22" customFormat="1" ht="19.5" customHeight="1" thickBot="1" x14ac:dyDescent="0.4">
      <c r="A32" s="8"/>
      <c r="B32" s="36"/>
      <c r="C32" s="56"/>
      <c r="D32" s="234" t="s">
        <v>185</v>
      </c>
      <c r="E32" s="235"/>
      <c r="F32" s="235"/>
      <c r="G32" s="236"/>
      <c r="H32" s="61"/>
      <c r="I32" s="68"/>
      <c r="J32" s="65">
        <f>ROUNDUP(SUM(J6:J31),0)</f>
        <v>0</v>
      </c>
      <c r="K32" s="65">
        <f>SUM(K6:K31)</f>
        <v>0</v>
      </c>
      <c r="L32" s="222"/>
      <c r="M32" s="223"/>
      <c r="N32" s="223"/>
      <c r="O32" s="204"/>
    </row>
    <row r="33" spans="1:15" ht="10.5" customHeight="1" thickTop="1" x14ac:dyDescent="0.35">
      <c r="A33" s="8"/>
      <c r="B33" s="36"/>
      <c r="C33" s="57"/>
      <c r="D33" s="57"/>
      <c r="E33" s="57"/>
      <c r="F33" s="58"/>
      <c r="G33" s="58"/>
      <c r="H33" s="59"/>
      <c r="I33" s="71"/>
      <c r="J33" s="60"/>
      <c r="K33" s="109"/>
      <c r="L33" s="220"/>
      <c r="M33" s="221"/>
      <c r="N33" s="221"/>
      <c r="O33" s="205"/>
    </row>
    <row r="34" spans="1:15" ht="23.25" customHeight="1" x14ac:dyDescent="0.35">
      <c r="A34" s="8"/>
      <c r="B34" s="36"/>
      <c r="C34" s="40" t="s">
        <v>182</v>
      </c>
      <c r="D34" s="41"/>
      <c r="E34" s="42"/>
      <c r="F34" s="87"/>
      <c r="G34" s="87"/>
      <c r="H34" s="37"/>
      <c r="I34" s="125"/>
      <c r="J34" s="39"/>
      <c r="K34" s="110"/>
      <c r="L34" s="212"/>
      <c r="M34" s="213"/>
      <c r="N34" s="213"/>
      <c r="O34" s="205"/>
    </row>
    <row r="35" spans="1:15" s="22" customFormat="1" ht="19.5" customHeight="1" x14ac:dyDescent="0.35">
      <c r="A35" s="8"/>
      <c r="B35" s="36"/>
      <c r="C35" s="116" t="s">
        <v>54</v>
      </c>
      <c r="D35" s="208" t="s">
        <v>57</v>
      </c>
      <c r="E35" s="209"/>
      <c r="F35" s="92"/>
      <c r="G35" s="38"/>
      <c r="H35" s="118"/>
      <c r="I35" s="66">
        <v>12</v>
      </c>
      <c r="J35" s="27" t="str">
        <f>IF(H35&gt;0,ROUND(H35*I35,0)," ")</f>
        <v xml:space="preserve"> </v>
      </c>
      <c r="K35" s="107" t="str">
        <f>IF(H35&gt;0,ROUND(H35*I35/12,1)," ")</f>
        <v xml:space="preserve"> </v>
      </c>
      <c r="L35" s="212"/>
      <c r="M35" s="213"/>
      <c r="N35" s="213"/>
      <c r="O35" s="204"/>
    </row>
    <row r="36" spans="1:15" s="22" customFormat="1" ht="19.5" customHeight="1" x14ac:dyDescent="0.35">
      <c r="A36" s="8"/>
      <c r="B36" s="36"/>
      <c r="C36" s="116" t="s">
        <v>54</v>
      </c>
      <c r="D36" s="208" t="s">
        <v>134</v>
      </c>
      <c r="E36" s="209"/>
      <c r="F36" s="93"/>
      <c r="G36" s="86"/>
      <c r="H36" s="120"/>
      <c r="I36" s="67">
        <v>1</v>
      </c>
      <c r="J36" s="28" t="str">
        <f>IF(H36&gt;0,ROUND(H36*I36,0)," ")</f>
        <v xml:space="preserve"> </v>
      </c>
      <c r="K36" s="108" t="str">
        <f>IF(H36&gt;0,ROUND(H36*I36/12,1)," ")</f>
        <v xml:space="preserve"> </v>
      </c>
      <c r="L36" s="267"/>
      <c r="M36" s="268"/>
      <c r="N36" s="268"/>
      <c r="O36" s="204"/>
    </row>
    <row r="37" spans="1:15" s="22" customFormat="1" ht="19.5" customHeight="1" x14ac:dyDescent="0.35">
      <c r="A37" s="8"/>
      <c r="B37" s="36"/>
      <c r="C37" s="116" t="s">
        <v>54</v>
      </c>
      <c r="D37" s="208" t="s">
        <v>107</v>
      </c>
      <c r="E37" s="209"/>
      <c r="F37" s="93"/>
      <c r="G37" s="86"/>
      <c r="H37" s="120"/>
      <c r="I37" s="67">
        <v>1</v>
      </c>
      <c r="J37" s="28" t="str">
        <f>IF(H37&gt;0,ROUND(H37*I37,0)," ")</f>
        <v xml:space="preserve"> </v>
      </c>
      <c r="K37" s="108" t="str">
        <f>IF(H37&gt;0,ROUND(H37*I37/12,1)," ")</f>
        <v xml:space="preserve"> </v>
      </c>
      <c r="L37" s="267"/>
      <c r="M37" s="268"/>
      <c r="N37" s="268"/>
      <c r="O37" s="204"/>
    </row>
    <row r="38" spans="1:15" s="22" customFormat="1" ht="19.5" customHeight="1" thickBot="1" x14ac:dyDescent="0.4">
      <c r="A38" s="8"/>
      <c r="B38" s="36"/>
      <c r="C38" s="56"/>
      <c r="D38" s="234" t="s">
        <v>186</v>
      </c>
      <c r="E38" s="235"/>
      <c r="F38" s="235"/>
      <c r="G38" s="236"/>
      <c r="H38" s="61"/>
      <c r="I38" s="69"/>
      <c r="J38" s="65">
        <f>ROUNDUP(SUM(J35:J37),0)</f>
        <v>0</v>
      </c>
      <c r="K38" s="65">
        <f>ROUNDUP(SUM(K35:K37),0)</f>
        <v>0</v>
      </c>
      <c r="L38" s="222"/>
      <c r="M38" s="223"/>
      <c r="N38" s="223"/>
      <c r="O38" s="204"/>
    </row>
    <row r="39" spans="1:15" ht="10.5" customHeight="1" thickTop="1" x14ac:dyDescent="0.35">
      <c r="A39" s="8"/>
      <c r="B39" s="36"/>
      <c r="C39" s="57"/>
      <c r="D39" s="57"/>
      <c r="E39" s="57"/>
      <c r="F39" s="58"/>
      <c r="G39" s="58"/>
      <c r="H39" s="59"/>
      <c r="I39" s="71"/>
      <c r="J39" s="60"/>
      <c r="K39" s="59"/>
      <c r="L39" s="220"/>
      <c r="M39" s="221"/>
      <c r="N39" s="221"/>
      <c r="O39" s="205"/>
    </row>
    <row r="40" spans="1:15" ht="42" customHeight="1" x14ac:dyDescent="0.35">
      <c r="A40" s="8"/>
      <c r="B40" s="36"/>
      <c r="C40" s="43" t="s">
        <v>122</v>
      </c>
      <c r="D40" s="43"/>
      <c r="E40" s="43"/>
      <c r="F40" s="88"/>
      <c r="G40" s="88"/>
      <c r="H40" s="44"/>
      <c r="I40" s="45"/>
      <c r="J40" s="46" t="s">
        <v>130</v>
      </c>
      <c r="K40" s="111" t="s">
        <v>6</v>
      </c>
      <c r="L40" s="212"/>
      <c r="M40" s="213"/>
      <c r="N40" s="213"/>
      <c r="O40" s="205"/>
    </row>
    <row r="41" spans="1:15" ht="13.9" x14ac:dyDescent="0.35">
      <c r="A41" s="8"/>
      <c r="B41" s="36"/>
      <c r="C41" s="75"/>
      <c r="D41" s="320" t="s">
        <v>188</v>
      </c>
      <c r="E41" s="321"/>
      <c r="F41" s="321"/>
      <c r="G41" s="322"/>
      <c r="H41" s="323"/>
      <c r="I41" s="47"/>
      <c r="J41" s="46"/>
      <c r="K41" s="112">
        <f>SUMIF(G$6:G$31,"",K$6:K$31)</f>
        <v>0</v>
      </c>
      <c r="L41" s="257"/>
      <c r="M41" s="258"/>
      <c r="N41" s="258"/>
      <c r="O41" s="205"/>
    </row>
    <row r="42" spans="1:15" ht="19.5" customHeight="1" x14ac:dyDescent="0.35">
      <c r="A42" s="8"/>
      <c r="B42" s="36"/>
      <c r="C42" s="76" t="s">
        <v>119</v>
      </c>
      <c r="D42" s="327" t="s">
        <v>187</v>
      </c>
      <c r="E42" s="321"/>
      <c r="F42" s="321"/>
      <c r="G42" s="322"/>
      <c r="H42" s="323"/>
      <c r="I42" s="94"/>
      <c r="J42" s="95"/>
      <c r="K42" s="113">
        <f>K38</f>
        <v>0</v>
      </c>
      <c r="L42" s="263"/>
      <c r="M42" s="264"/>
      <c r="N42" s="264"/>
      <c r="O42" s="205"/>
    </row>
    <row r="43" spans="1:15" ht="19.5" customHeight="1" thickBot="1" x14ac:dyDescent="0.4">
      <c r="A43" s="8"/>
      <c r="B43" s="36"/>
      <c r="C43" s="52"/>
      <c r="D43" s="324" t="s">
        <v>40</v>
      </c>
      <c r="E43" s="325"/>
      <c r="F43" s="325"/>
      <c r="G43" s="325"/>
      <c r="H43" s="326"/>
      <c r="I43" s="53"/>
      <c r="J43" s="54">
        <f>K43*12</f>
        <v>0</v>
      </c>
      <c r="K43" s="54">
        <f>SUM(K41:K42)</f>
        <v>0</v>
      </c>
      <c r="L43" s="261"/>
      <c r="M43" s="262"/>
      <c r="N43" s="262"/>
      <c r="O43" s="205"/>
    </row>
    <row r="44" spans="1:15" ht="19.5" customHeight="1" thickTop="1" x14ac:dyDescent="0.35">
      <c r="A44" s="4"/>
      <c r="B44" s="5"/>
      <c r="C44" s="7"/>
      <c r="D44" s="9"/>
      <c r="E44" s="9"/>
      <c r="F44" s="23"/>
      <c r="G44" s="23"/>
      <c r="H44" s="9"/>
      <c r="I44" s="70"/>
      <c r="J44" s="9"/>
      <c r="K44" s="9"/>
      <c r="L44" s="285"/>
      <c r="M44" s="286"/>
      <c r="N44" s="286"/>
      <c r="O44" s="205"/>
    </row>
    <row r="45" spans="1:15" ht="12.75" x14ac:dyDescent="0.35">
      <c r="A45" s="14"/>
      <c r="B45" s="12"/>
      <c r="C45" s="15"/>
      <c r="D45" s="16"/>
      <c r="E45" s="16"/>
      <c r="F45" s="24"/>
      <c r="G45" s="24"/>
      <c r="H45" s="17"/>
      <c r="I45" s="72"/>
      <c r="J45" s="18"/>
      <c r="K45" s="19"/>
      <c r="L45" s="15"/>
      <c r="M45" s="283"/>
      <c r="N45" s="284"/>
    </row>
    <row r="46" spans="1:15" x14ac:dyDescent="0.4">
      <c r="A46" s="13"/>
      <c r="B46" s="13"/>
      <c r="C46" s="13"/>
      <c r="D46" s="13"/>
      <c r="E46" s="13"/>
      <c r="F46" s="25"/>
      <c r="G46" s="25"/>
      <c r="H46" s="20"/>
      <c r="I46" s="73"/>
      <c r="J46" s="21"/>
      <c r="K46" s="13"/>
      <c r="L46" s="78"/>
      <c r="M46" s="283"/>
      <c r="N46" s="284"/>
    </row>
    <row r="47" spans="1:15" x14ac:dyDescent="0.4">
      <c r="A47" s="13"/>
      <c r="B47" s="13"/>
      <c r="C47" s="13"/>
      <c r="D47" s="13"/>
      <c r="E47" s="13"/>
      <c r="F47" s="25"/>
      <c r="G47" s="25"/>
      <c r="H47" s="20"/>
      <c r="I47" s="73"/>
      <c r="J47" s="21"/>
      <c r="K47" s="13"/>
      <c r="L47" s="78"/>
      <c r="M47" s="283"/>
      <c r="N47" s="284"/>
    </row>
    <row r="48" spans="1:15" x14ac:dyDescent="0.4">
      <c r="A48" s="13"/>
      <c r="B48" s="13"/>
      <c r="C48" s="13"/>
      <c r="D48" s="13"/>
      <c r="E48" s="13"/>
      <c r="F48" s="25"/>
      <c r="G48" s="25"/>
      <c r="H48" s="20"/>
      <c r="I48" s="73"/>
      <c r="J48" s="21"/>
      <c r="K48" s="13"/>
      <c r="L48" s="78"/>
      <c r="M48" s="283"/>
      <c r="N48" s="284"/>
    </row>
    <row r="49" spans="1:14" x14ac:dyDescent="0.4">
      <c r="A49" s="13"/>
      <c r="B49" s="13"/>
      <c r="C49" s="13"/>
      <c r="D49" s="13"/>
      <c r="E49" s="13"/>
      <c r="F49" s="25"/>
      <c r="G49" s="25"/>
      <c r="H49" s="20"/>
      <c r="I49" s="73"/>
      <c r="J49" s="21"/>
      <c r="K49" s="13"/>
      <c r="L49" s="78"/>
    </row>
    <row r="50" spans="1:14" x14ac:dyDescent="0.4">
      <c r="A50" s="13"/>
      <c r="B50" s="13"/>
      <c r="C50" s="13"/>
      <c r="D50" s="13"/>
      <c r="E50" s="13"/>
      <c r="F50" s="25"/>
      <c r="G50" s="25"/>
      <c r="H50" s="20"/>
      <c r="I50" s="73"/>
      <c r="J50" s="21"/>
      <c r="K50" s="13"/>
      <c r="L50" s="78"/>
    </row>
    <row r="51" spans="1:14" x14ac:dyDescent="0.4">
      <c r="A51" s="13"/>
      <c r="B51" s="13"/>
      <c r="C51" s="13"/>
      <c r="D51" s="13"/>
      <c r="E51" s="13"/>
      <c r="F51" s="25"/>
      <c r="G51" s="25"/>
      <c r="H51" s="20"/>
      <c r="I51" s="73"/>
      <c r="J51" s="21"/>
      <c r="K51" s="13"/>
      <c r="L51" s="78"/>
    </row>
    <row r="52" spans="1:14" s="13" customFormat="1" x14ac:dyDescent="0.4">
      <c r="F52" s="25"/>
      <c r="G52" s="25"/>
      <c r="H52" s="20"/>
      <c r="I52" s="73"/>
      <c r="J52" s="21"/>
      <c r="L52" s="78"/>
      <c r="M52" s="78"/>
      <c r="N52" s="20"/>
    </row>
    <row r="53" spans="1:14" x14ac:dyDescent="0.4">
      <c r="F53" s="25"/>
      <c r="G53" s="25"/>
    </row>
    <row r="54" spans="1:14" x14ac:dyDescent="0.4">
      <c r="F54" s="25"/>
      <c r="G54" s="25"/>
    </row>
    <row r="55" spans="1:14" x14ac:dyDescent="0.4">
      <c r="F55" s="25"/>
      <c r="G55" s="25"/>
    </row>
  </sheetData>
  <mergeCells count="89">
    <mergeCell ref="D10:E10"/>
    <mergeCell ref="D4:E4"/>
    <mergeCell ref="D19:E19"/>
    <mergeCell ref="D21:E21"/>
    <mergeCell ref="D9:E9"/>
    <mergeCell ref="D6:E6"/>
    <mergeCell ref="C5:E5"/>
    <mergeCell ref="D8:E8"/>
    <mergeCell ref="D16:E16"/>
    <mergeCell ref="D7:E7"/>
    <mergeCell ref="D22:E22"/>
    <mergeCell ref="D23:E23"/>
    <mergeCell ref="D11:E11"/>
    <mergeCell ref="D15:E15"/>
    <mergeCell ref="D20:E20"/>
    <mergeCell ref="D12:E12"/>
    <mergeCell ref="D13:E13"/>
    <mergeCell ref="D17:E17"/>
    <mergeCell ref="D18:E18"/>
    <mergeCell ref="D14:E14"/>
    <mergeCell ref="D25:E25"/>
    <mergeCell ref="D26:E26"/>
    <mergeCell ref="L34:N34"/>
    <mergeCell ref="L36:N36"/>
    <mergeCell ref="D28:E28"/>
    <mergeCell ref="L25:N25"/>
    <mergeCell ref="D27:E27"/>
    <mergeCell ref="D29:E29"/>
    <mergeCell ref="L26:N26"/>
    <mergeCell ref="D24:E24"/>
    <mergeCell ref="D43:H43"/>
    <mergeCell ref="L35:N35"/>
    <mergeCell ref="L31:N31"/>
    <mergeCell ref="L32:N32"/>
    <mergeCell ref="D30:E30"/>
    <mergeCell ref="L30:N30"/>
    <mergeCell ref="L33:N33"/>
    <mergeCell ref="D31:E31"/>
    <mergeCell ref="D42:H42"/>
    <mergeCell ref="E3:G3"/>
    <mergeCell ref="L38:N38"/>
    <mergeCell ref="L41:N41"/>
    <mergeCell ref="L39:N39"/>
    <mergeCell ref="D41:H41"/>
    <mergeCell ref="D37:E37"/>
    <mergeCell ref="D32:G32"/>
    <mergeCell ref="D36:E36"/>
    <mergeCell ref="D38:G38"/>
    <mergeCell ref="D35:E35"/>
    <mergeCell ref="L20:N20"/>
    <mergeCell ref="L21:N21"/>
    <mergeCell ref="L22:N22"/>
    <mergeCell ref="L9:N9"/>
    <mergeCell ref="B1:L1"/>
    <mergeCell ref="L2:N2"/>
    <mergeCell ref="C2:D2"/>
    <mergeCell ref="L3:N3"/>
    <mergeCell ref="C3:D3"/>
    <mergeCell ref="E2:G2"/>
    <mergeCell ref="L37:N37"/>
    <mergeCell ref="L29:N29"/>
    <mergeCell ref="L28:N28"/>
    <mergeCell ref="L12:N12"/>
    <mergeCell ref="L43:N43"/>
    <mergeCell ref="L5:N5"/>
    <mergeCell ref="L10:N10"/>
    <mergeCell ref="L24:N24"/>
    <mergeCell ref="L7:N7"/>
    <mergeCell ref="L8:N8"/>
    <mergeCell ref="M48:N48"/>
    <mergeCell ref="M45:N45"/>
    <mergeCell ref="M46:N46"/>
    <mergeCell ref="M47:N47"/>
    <mergeCell ref="L44:N44"/>
    <mergeCell ref="L4:N4"/>
    <mergeCell ref="L40:N40"/>
    <mergeCell ref="L23:N23"/>
    <mergeCell ref="L11:N11"/>
    <mergeCell ref="L42:N42"/>
    <mergeCell ref="O4:O5"/>
    <mergeCell ref="L6:N6"/>
    <mergeCell ref="L27:N27"/>
    <mergeCell ref="L14:N14"/>
    <mergeCell ref="L15:N15"/>
    <mergeCell ref="L16:N16"/>
    <mergeCell ref="L17:N17"/>
    <mergeCell ref="L19:N19"/>
    <mergeCell ref="L18:N18"/>
    <mergeCell ref="L13:N13"/>
  </mergeCells>
  <phoneticPr fontId="2" type="noConversion"/>
  <printOptions gridLines="1"/>
  <pageMargins left="0.72" right="0.39370078740157483" top="0.85" bottom="0.78740157480314965" header="0.39370078740157483" footer="0.39370078740157483"/>
  <pageSetup paperSize="9" scale="71" fitToHeight="2" orientation="portrait" r:id="rId1"/>
  <headerFooter alignWithMargins="0">
    <oddHeader>&amp;C&amp;"Arial,Fett"&amp;20&amp;F, &amp;A</oddHeader>
    <oddFooter xml:space="preserve">&amp;LSeite &amp;P von &amp;N&amp;8
Ausgedruckt am &amp;D&amp;C&amp;8
&amp;R&amp;8Autor der Vorlage: Plusminus Basel
</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291BD-5253-40C9-A265-4AD438076F2F}">
  <sheetPr codeName="Tabelle9"/>
  <dimension ref="A1:O55"/>
  <sheetViews>
    <sheetView showZeros="0" zoomScaleNormal="110" workbookViewId="0">
      <pane xSplit="2" ySplit="3" topLeftCell="C4" activePane="bottomRight" state="frozen"/>
      <selection pane="topRight" activeCell="C1" sqref="C1"/>
      <selection pane="bottomLeft" activeCell="A8" sqref="A8"/>
      <selection pane="bottomRight" activeCell="O3" sqref="O3"/>
    </sheetView>
  </sheetViews>
  <sheetFormatPr baseColWidth="10" defaultColWidth="11.3984375" defaultRowHeight="13.15" x14ac:dyDescent="0.4"/>
  <cols>
    <col min="1" max="1" width="0.86328125" style="1" customWidth="1"/>
    <col min="2" max="2" width="1.1328125" style="1" hidden="1" customWidth="1"/>
    <col min="3" max="3" width="2.59765625" style="1" customWidth="1"/>
    <col min="4" max="4" width="26.265625" style="1" customWidth="1"/>
    <col min="5" max="5" width="26.86328125" style="1" customWidth="1"/>
    <col min="6" max="6" width="2.3984375" style="26" hidden="1" customWidth="1"/>
    <col min="7" max="7" width="2.3984375" style="26" customWidth="1"/>
    <col min="8" max="8" width="10" style="11" customWidth="1"/>
    <col min="9" max="9" width="8.86328125" style="74" customWidth="1"/>
    <col min="10" max="10" width="10.59765625" style="10" customWidth="1"/>
    <col min="11" max="11" width="10.3984375" style="1" customWidth="1"/>
    <col min="12" max="12" width="4.86328125" style="79" customWidth="1"/>
    <col min="13" max="13" width="15.1328125" style="78" customWidth="1"/>
    <col min="14" max="14" width="8" style="20" customWidth="1"/>
    <col min="15" max="15" width="6.59765625" style="1" customWidth="1"/>
    <col min="16" max="16384" width="11.3984375" style="1"/>
  </cols>
  <sheetData>
    <row r="1" spans="1:15" ht="6" customHeight="1" x14ac:dyDescent="0.35">
      <c r="A1" s="2"/>
      <c r="B1" s="289"/>
      <c r="C1" s="289"/>
      <c r="D1" s="289"/>
      <c r="E1" s="289"/>
      <c r="F1" s="289"/>
      <c r="G1" s="289"/>
      <c r="H1" s="289"/>
      <c r="I1" s="289"/>
      <c r="J1" s="289"/>
      <c r="K1" s="289"/>
      <c r="L1" s="289"/>
      <c r="M1" s="77"/>
      <c r="N1" s="29"/>
    </row>
    <row r="2" spans="1:15" ht="57.75" customHeight="1" x14ac:dyDescent="0.35">
      <c r="A2" s="3"/>
      <c r="B2" s="30"/>
      <c r="C2" s="311" t="s">
        <v>120</v>
      </c>
      <c r="D2" s="331"/>
      <c r="E2" s="315" t="s">
        <v>106</v>
      </c>
      <c r="F2" s="316"/>
      <c r="G2" s="317"/>
      <c r="H2" s="123" t="s">
        <v>133</v>
      </c>
      <c r="I2" s="123" t="s">
        <v>96</v>
      </c>
      <c r="J2" s="117" t="s">
        <v>104</v>
      </c>
      <c r="K2" s="117" t="s">
        <v>104</v>
      </c>
      <c r="L2" s="310" t="s">
        <v>129</v>
      </c>
      <c r="M2" s="292"/>
      <c r="N2" s="293"/>
      <c r="O2" s="201"/>
    </row>
    <row r="3" spans="1:15" ht="30.75" customHeight="1" x14ac:dyDescent="0.35">
      <c r="A3" s="4"/>
      <c r="B3" s="126"/>
      <c r="C3" s="313" t="s">
        <v>131</v>
      </c>
      <c r="D3" s="314"/>
      <c r="E3" s="318">
        <f>K43</f>
        <v>0</v>
      </c>
      <c r="F3" s="319"/>
      <c r="G3" s="319"/>
      <c r="H3" s="127"/>
      <c r="I3" s="80"/>
      <c r="J3" s="33" t="s">
        <v>2</v>
      </c>
      <c r="K3" s="103" t="s">
        <v>1</v>
      </c>
      <c r="L3" s="302" t="s">
        <v>25</v>
      </c>
      <c r="M3" s="303"/>
      <c r="N3" s="304"/>
      <c r="O3" s="202"/>
    </row>
    <row r="4" spans="1:15" ht="15.75" customHeight="1" x14ac:dyDescent="0.35">
      <c r="A4" s="8"/>
      <c r="B4" s="36"/>
      <c r="C4" s="129"/>
      <c r="D4" s="328"/>
      <c r="E4" s="328"/>
      <c r="F4" s="33"/>
      <c r="G4" s="33"/>
      <c r="H4" s="33"/>
      <c r="I4" s="71"/>
      <c r="J4" s="62"/>
      <c r="K4" s="63"/>
      <c r="L4" s="259"/>
      <c r="M4" s="260"/>
      <c r="N4" s="260"/>
      <c r="O4" s="307"/>
    </row>
    <row r="5" spans="1:15" ht="21.75" customHeight="1" x14ac:dyDescent="0.35">
      <c r="A5" s="8"/>
      <c r="B5" s="128"/>
      <c r="C5" s="265" t="s">
        <v>184</v>
      </c>
      <c r="D5" s="265"/>
      <c r="E5" s="266"/>
      <c r="F5" s="33"/>
      <c r="G5" s="33"/>
      <c r="H5" s="33"/>
      <c r="I5" s="80"/>
      <c r="J5" s="34"/>
      <c r="K5" s="106"/>
      <c r="L5" s="212"/>
      <c r="M5" s="213"/>
      <c r="N5" s="213"/>
      <c r="O5" s="307"/>
    </row>
    <row r="6" spans="1:15" s="22" customFormat="1" ht="19.5" customHeight="1" x14ac:dyDescent="0.35">
      <c r="A6" s="4"/>
      <c r="B6" s="31"/>
      <c r="C6" s="130" t="s">
        <v>45</v>
      </c>
      <c r="D6" s="329" t="s">
        <v>121</v>
      </c>
      <c r="E6" s="330"/>
      <c r="F6" s="92"/>
      <c r="G6" s="38"/>
      <c r="H6" s="118"/>
      <c r="I6" s="66">
        <v>12</v>
      </c>
      <c r="J6" s="27" t="str">
        <f t="shared" ref="J6:J31" si="0">IF(H6&gt;0,ROUND(H6*I6,0)," ")</f>
        <v xml:space="preserve"> </v>
      </c>
      <c r="K6" s="107" t="str">
        <f t="shared" ref="K6:K31" si="1">IF(H6&gt;0,ROUND(H6*I6/12,1)," ")</f>
        <v xml:space="preserve"> </v>
      </c>
      <c r="L6" s="212"/>
      <c r="M6" s="213"/>
      <c r="N6" s="213"/>
      <c r="O6" s="203"/>
    </row>
    <row r="7" spans="1:15" s="22" customFormat="1" ht="19.5" customHeight="1" x14ac:dyDescent="0.35">
      <c r="A7" s="4"/>
      <c r="B7" s="31"/>
      <c r="C7" s="96" t="s">
        <v>50</v>
      </c>
      <c r="D7" s="208" t="s">
        <v>20</v>
      </c>
      <c r="E7" s="209"/>
      <c r="F7" s="92"/>
      <c r="G7" s="38"/>
      <c r="H7" s="118"/>
      <c r="I7" s="66">
        <v>12</v>
      </c>
      <c r="J7" s="27" t="str">
        <f t="shared" si="0"/>
        <v xml:space="preserve"> </v>
      </c>
      <c r="K7" s="107" t="str">
        <f t="shared" si="1"/>
        <v xml:space="preserve"> </v>
      </c>
      <c r="L7" s="217"/>
      <c r="M7" s="218"/>
      <c r="N7" s="219"/>
      <c r="O7" s="204"/>
    </row>
    <row r="8" spans="1:15" s="22" customFormat="1" ht="21" customHeight="1" x14ac:dyDescent="0.35">
      <c r="A8" s="4"/>
      <c r="B8" s="31"/>
      <c r="C8" s="96" t="s">
        <v>50</v>
      </c>
      <c r="D8" s="208" t="s">
        <v>89</v>
      </c>
      <c r="E8" s="209"/>
      <c r="F8" s="92"/>
      <c r="G8" s="38"/>
      <c r="H8" s="118"/>
      <c r="I8" s="66">
        <v>1</v>
      </c>
      <c r="J8" s="27" t="str">
        <f t="shared" si="0"/>
        <v xml:space="preserve"> </v>
      </c>
      <c r="K8" s="107" t="str">
        <f t="shared" si="1"/>
        <v xml:space="preserve"> </v>
      </c>
      <c r="L8" s="217"/>
      <c r="M8" s="308"/>
      <c r="N8" s="309"/>
      <c r="O8" s="204"/>
    </row>
    <row r="9" spans="1:15" s="22" customFormat="1" ht="22.5" customHeight="1" x14ac:dyDescent="0.35">
      <c r="A9" s="4"/>
      <c r="B9" s="31"/>
      <c r="C9" s="122" t="s">
        <v>53</v>
      </c>
      <c r="D9" s="208" t="s">
        <v>59</v>
      </c>
      <c r="E9" s="209"/>
      <c r="F9" s="92"/>
      <c r="G9" s="38"/>
      <c r="H9" s="118"/>
      <c r="I9" s="66">
        <v>1</v>
      </c>
      <c r="J9" s="27" t="str">
        <f t="shared" si="0"/>
        <v xml:space="preserve"> </v>
      </c>
      <c r="K9" s="107" t="str">
        <f t="shared" si="1"/>
        <v xml:space="preserve"> </v>
      </c>
      <c r="L9" s="212"/>
      <c r="M9" s="213"/>
      <c r="N9" s="213"/>
      <c r="O9" s="204"/>
    </row>
    <row r="10" spans="1:15" s="22" customFormat="1" ht="26.25" customHeight="1" x14ac:dyDescent="0.35">
      <c r="A10" s="4"/>
      <c r="B10" s="31"/>
      <c r="C10" s="98" t="s">
        <v>48</v>
      </c>
      <c r="D10" s="208" t="s">
        <v>138</v>
      </c>
      <c r="E10" s="209"/>
      <c r="F10" s="92"/>
      <c r="G10" s="38"/>
      <c r="H10" s="119"/>
      <c r="I10" s="66">
        <v>12</v>
      </c>
      <c r="J10" s="27" t="str">
        <f t="shared" si="0"/>
        <v xml:space="preserve"> </v>
      </c>
      <c r="K10" s="107" t="str">
        <f t="shared" si="1"/>
        <v xml:space="preserve"> </v>
      </c>
      <c r="L10" s="212"/>
      <c r="M10" s="213"/>
      <c r="N10" s="213"/>
      <c r="O10" s="204"/>
    </row>
    <row r="11" spans="1:15" s="22" customFormat="1" ht="24" customHeight="1" x14ac:dyDescent="0.35">
      <c r="A11" s="4"/>
      <c r="B11" s="31"/>
      <c r="C11" s="98" t="s">
        <v>48</v>
      </c>
      <c r="D11" s="208" t="s">
        <v>112</v>
      </c>
      <c r="E11" s="209"/>
      <c r="F11" s="92"/>
      <c r="G11" s="38"/>
      <c r="H11" s="118"/>
      <c r="I11" s="66">
        <v>12</v>
      </c>
      <c r="J11" s="27" t="str">
        <f t="shared" si="0"/>
        <v xml:space="preserve"> </v>
      </c>
      <c r="K11" s="107" t="str">
        <f t="shared" si="1"/>
        <v xml:space="preserve"> </v>
      </c>
      <c r="L11" s="212"/>
      <c r="M11" s="213"/>
      <c r="N11" s="213"/>
      <c r="O11" s="204"/>
    </row>
    <row r="12" spans="1:15" s="22" customFormat="1" ht="16.899999999999999" x14ac:dyDescent="0.35">
      <c r="A12" s="4"/>
      <c r="B12" s="31"/>
      <c r="C12" s="98" t="s">
        <v>48</v>
      </c>
      <c r="D12" s="208" t="s">
        <v>111</v>
      </c>
      <c r="E12" s="209"/>
      <c r="F12" s="92"/>
      <c r="G12" s="38"/>
      <c r="H12" s="118"/>
      <c r="I12" s="66">
        <v>1</v>
      </c>
      <c r="J12" s="27" t="str">
        <f t="shared" si="0"/>
        <v xml:space="preserve"> </v>
      </c>
      <c r="K12" s="107" t="str">
        <f t="shared" si="1"/>
        <v xml:space="preserve"> </v>
      </c>
      <c r="L12" s="217"/>
      <c r="M12" s="218"/>
      <c r="N12" s="219"/>
      <c r="O12" s="204"/>
    </row>
    <row r="13" spans="1:15" s="22" customFormat="1" ht="19.5" customHeight="1" x14ac:dyDescent="0.35">
      <c r="A13" s="4"/>
      <c r="B13" s="31"/>
      <c r="C13" s="98" t="s">
        <v>48</v>
      </c>
      <c r="D13" s="208" t="s">
        <v>21</v>
      </c>
      <c r="E13" s="209"/>
      <c r="F13" s="92"/>
      <c r="G13" s="38"/>
      <c r="H13" s="118"/>
      <c r="I13" s="66">
        <v>1</v>
      </c>
      <c r="J13" s="27" t="str">
        <f t="shared" si="0"/>
        <v xml:space="preserve"> </v>
      </c>
      <c r="K13" s="107" t="str">
        <f t="shared" si="1"/>
        <v xml:space="preserve"> </v>
      </c>
      <c r="L13" s="217"/>
      <c r="M13" s="218"/>
      <c r="N13" s="219"/>
      <c r="O13" s="204"/>
    </row>
    <row r="14" spans="1:15" s="22" customFormat="1" ht="17.25" customHeight="1" x14ac:dyDescent="0.35">
      <c r="A14" s="4"/>
      <c r="B14" s="31"/>
      <c r="C14" s="99" t="s">
        <v>49</v>
      </c>
      <c r="D14" s="208" t="s">
        <v>55</v>
      </c>
      <c r="E14" s="209"/>
      <c r="F14" s="92"/>
      <c r="G14" s="38"/>
      <c r="H14" s="118"/>
      <c r="I14" s="66">
        <v>1</v>
      </c>
      <c r="J14" s="27" t="str">
        <f t="shared" si="0"/>
        <v xml:space="preserve"> </v>
      </c>
      <c r="K14" s="107" t="str">
        <f t="shared" si="1"/>
        <v xml:space="preserve"> </v>
      </c>
      <c r="L14" s="217"/>
      <c r="M14" s="218"/>
      <c r="N14" s="219"/>
      <c r="O14" s="204"/>
    </row>
    <row r="15" spans="1:15" s="22" customFormat="1" ht="19.5" customHeight="1" x14ac:dyDescent="0.35">
      <c r="A15" s="4"/>
      <c r="B15" s="31"/>
      <c r="C15" s="99" t="s">
        <v>49</v>
      </c>
      <c r="D15" s="208" t="s">
        <v>14</v>
      </c>
      <c r="E15" s="209"/>
      <c r="F15" s="92"/>
      <c r="G15" s="38"/>
      <c r="H15" s="118"/>
      <c r="I15" s="66">
        <v>12</v>
      </c>
      <c r="J15" s="27" t="str">
        <f t="shared" si="0"/>
        <v xml:space="preserve"> </v>
      </c>
      <c r="K15" s="107" t="str">
        <f t="shared" si="1"/>
        <v xml:space="preserve"> </v>
      </c>
      <c r="L15" s="217"/>
      <c r="M15" s="218"/>
      <c r="N15" s="219"/>
      <c r="O15" s="204"/>
    </row>
    <row r="16" spans="1:15" s="22" customFormat="1" ht="19.5" customHeight="1" x14ac:dyDescent="0.35">
      <c r="A16" s="4"/>
      <c r="B16" s="31"/>
      <c r="C16" s="99" t="s">
        <v>49</v>
      </c>
      <c r="D16" s="208" t="s">
        <v>10</v>
      </c>
      <c r="E16" s="209"/>
      <c r="F16" s="92"/>
      <c r="G16" s="38"/>
      <c r="H16" s="118"/>
      <c r="I16" s="66">
        <v>12</v>
      </c>
      <c r="J16" s="27" t="str">
        <f t="shared" si="0"/>
        <v xml:space="preserve"> </v>
      </c>
      <c r="K16" s="107" t="str">
        <f t="shared" si="1"/>
        <v xml:space="preserve"> </v>
      </c>
      <c r="L16" s="217"/>
      <c r="M16" s="218"/>
      <c r="N16" s="219"/>
      <c r="O16" s="204"/>
    </row>
    <row r="17" spans="1:15" s="22" customFormat="1" ht="18" customHeight="1" x14ac:dyDescent="0.35">
      <c r="A17" s="4"/>
      <c r="B17" s="31"/>
      <c r="C17" s="100" t="s">
        <v>52</v>
      </c>
      <c r="D17" s="208" t="s">
        <v>11</v>
      </c>
      <c r="E17" s="209"/>
      <c r="F17" s="92"/>
      <c r="G17" s="38"/>
      <c r="H17" s="118"/>
      <c r="I17" s="66">
        <v>1</v>
      </c>
      <c r="J17" s="27" t="str">
        <f t="shared" si="0"/>
        <v xml:space="preserve"> </v>
      </c>
      <c r="K17" s="107" t="str">
        <f t="shared" si="1"/>
        <v xml:space="preserve"> </v>
      </c>
      <c r="L17" s="217"/>
      <c r="M17" s="218"/>
      <c r="N17" s="219"/>
      <c r="O17" s="204"/>
    </row>
    <row r="18" spans="1:15" s="22" customFormat="1" ht="19.5" customHeight="1" x14ac:dyDescent="0.35">
      <c r="A18" s="4"/>
      <c r="B18" s="31"/>
      <c r="C18" s="100" t="s">
        <v>52</v>
      </c>
      <c r="D18" s="208" t="s">
        <v>92</v>
      </c>
      <c r="E18" s="209"/>
      <c r="F18" s="92"/>
      <c r="G18" s="38"/>
      <c r="H18" s="118"/>
      <c r="I18" s="66">
        <v>12</v>
      </c>
      <c r="J18" s="27" t="str">
        <f t="shared" si="0"/>
        <v xml:space="preserve"> </v>
      </c>
      <c r="K18" s="107" t="str">
        <f t="shared" si="1"/>
        <v xml:space="preserve"> </v>
      </c>
      <c r="L18" s="217"/>
      <c r="M18" s="218"/>
      <c r="N18" s="219"/>
      <c r="O18" s="204"/>
    </row>
    <row r="19" spans="1:15" s="22" customFormat="1" ht="19.5" customHeight="1" x14ac:dyDescent="0.35">
      <c r="A19" s="4"/>
      <c r="B19" s="31"/>
      <c r="C19" s="100" t="s">
        <v>52</v>
      </c>
      <c r="D19" s="208" t="s">
        <v>110</v>
      </c>
      <c r="E19" s="209"/>
      <c r="F19" s="92"/>
      <c r="G19" s="38"/>
      <c r="H19" s="118"/>
      <c r="I19" s="66">
        <v>52</v>
      </c>
      <c r="J19" s="27" t="str">
        <f t="shared" si="0"/>
        <v xml:space="preserve"> </v>
      </c>
      <c r="K19" s="107" t="str">
        <f t="shared" si="1"/>
        <v xml:space="preserve"> </v>
      </c>
      <c r="L19" s="217"/>
      <c r="M19" s="218"/>
      <c r="N19" s="219"/>
      <c r="O19" s="204"/>
    </row>
    <row r="20" spans="1:15" s="22" customFormat="1" ht="19.5" customHeight="1" x14ac:dyDescent="0.35">
      <c r="A20" s="4"/>
      <c r="B20" s="31"/>
      <c r="C20" s="100" t="s">
        <v>52</v>
      </c>
      <c r="D20" s="208" t="s">
        <v>95</v>
      </c>
      <c r="E20" s="209"/>
      <c r="F20" s="92"/>
      <c r="G20" s="38"/>
      <c r="H20" s="118"/>
      <c r="I20" s="66">
        <v>365</v>
      </c>
      <c r="J20" s="27" t="str">
        <f t="shared" si="0"/>
        <v xml:space="preserve"> </v>
      </c>
      <c r="K20" s="107" t="str">
        <f t="shared" si="1"/>
        <v xml:space="preserve"> </v>
      </c>
      <c r="L20" s="217"/>
      <c r="M20" s="218"/>
      <c r="N20" s="219"/>
      <c r="O20" s="204"/>
    </row>
    <row r="21" spans="1:15" s="22" customFormat="1" ht="19.5" customHeight="1" x14ac:dyDescent="0.35">
      <c r="A21" s="4"/>
      <c r="B21" s="31"/>
      <c r="C21" s="100" t="s">
        <v>52</v>
      </c>
      <c r="D21" s="208" t="s">
        <v>94</v>
      </c>
      <c r="E21" s="209"/>
      <c r="F21" s="92"/>
      <c r="G21" s="38"/>
      <c r="H21" s="118"/>
      <c r="I21" s="66">
        <v>365</v>
      </c>
      <c r="J21" s="27" t="str">
        <f t="shared" si="0"/>
        <v xml:space="preserve"> </v>
      </c>
      <c r="K21" s="107" t="str">
        <f t="shared" si="1"/>
        <v xml:space="preserve"> </v>
      </c>
      <c r="L21" s="217"/>
      <c r="M21" s="218"/>
      <c r="N21" s="219"/>
      <c r="O21" s="204"/>
    </row>
    <row r="22" spans="1:15" s="22" customFormat="1" ht="19.5" customHeight="1" x14ac:dyDescent="0.35">
      <c r="A22" s="4"/>
      <c r="B22" s="31"/>
      <c r="C22" s="100" t="s">
        <v>52</v>
      </c>
      <c r="D22" s="208" t="s">
        <v>13</v>
      </c>
      <c r="E22" s="209"/>
      <c r="F22" s="92"/>
      <c r="G22" s="38"/>
      <c r="H22" s="118"/>
      <c r="I22" s="66">
        <v>12</v>
      </c>
      <c r="J22" s="27" t="str">
        <f t="shared" si="0"/>
        <v xml:space="preserve"> </v>
      </c>
      <c r="K22" s="107" t="str">
        <f t="shared" si="1"/>
        <v xml:space="preserve"> </v>
      </c>
      <c r="L22" s="217"/>
      <c r="M22" s="218"/>
      <c r="N22" s="219"/>
      <c r="O22" s="204"/>
    </row>
    <row r="23" spans="1:15" s="22" customFormat="1" ht="19.5" customHeight="1" x14ac:dyDescent="0.35">
      <c r="A23" s="4"/>
      <c r="B23" s="31"/>
      <c r="C23" s="100" t="s">
        <v>52</v>
      </c>
      <c r="D23" s="208" t="s">
        <v>15</v>
      </c>
      <c r="E23" s="209"/>
      <c r="F23" s="92"/>
      <c r="G23" s="38"/>
      <c r="H23" s="118"/>
      <c r="I23" s="66">
        <v>12</v>
      </c>
      <c r="J23" s="27" t="str">
        <f t="shared" si="0"/>
        <v xml:space="preserve"> </v>
      </c>
      <c r="K23" s="107" t="str">
        <f t="shared" si="1"/>
        <v xml:space="preserve"> </v>
      </c>
      <c r="L23" s="217"/>
      <c r="M23" s="218"/>
      <c r="N23" s="219"/>
      <c r="O23" s="204"/>
    </row>
    <row r="24" spans="1:15" s="22" customFormat="1" ht="18.75" customHeight="1" x14ac:dyDescent="0.35">
      <c r="A24" s="4"/>
      <c r="B24" s="31"/>
      <c r="C24" s="100" t="s">
        <v>52</v>
      </c>
      <c r="D24" s="208" t="s">
        <v>12</v>
      </c>
      <c r="E24" s="209"/>
      <c r="F24" s="92"/>
      <c r="G24" s="38"/>
      <c r="H24" s="118"/>
      <c r="I24" s="66">
        <v>1</v>
      </c>
      <c r="J24" s="27" t="str">
        <f t="shared" si="0"/>
        <v xml:space="preserve"> </v>
      </c>
      <c r="K24" s="107" t="str">
        <f t="shared" si="1"/>
        <v xml:space="preserve"> </v>
      </c>
      <c r="L24" s="217"/>
      <c r="M24" s="218"/>
      <c r="N24" s="219"/>
      <c r="O24" s="204"/>
    </row>
    <row r="25" spans="1:15" s="22" customFormat="1" ht="21" customHeight="1" x14ac:dyDescent="0.35">
      <c r="A25" s="4"/>
      <c r="B25" s="31"/>
      <c r="C25" s="100" t="s">
        <v>52</v>
      </c>
      <c r="D25" s="208" t="s">
        <v>115</v>
      </c>
      <c r="E25" s="209"/>
      <c r="F25" s="92"/>
      <c r="G25" s="38"/>
      <c r="H25" s="118"/>
      <c r="I25" s="66">
        <v>1</v>
      </c>
      <c r="J25" s="27" t="str">
        <f t="shared" si="0"/>
        <v xml:space="preserve"> </v>
      </c>
      <c r="K25" s="107" t="str">
        <f t="shared" si="1"/>
        <v xml:space="preserve"> </v>
      </c>
      <c r="L25" s="212"/>
      <c r="M25" s="213"/>
      <c r="N25" s="213"/>
      <c r="O25" s="204"/>
    </row>
    <row r="26" spans="1:15" s="22" customFormat="1" ht="18.75" customHeight="1" x14ac:dyDescent="0.35">
      <c r="A26" s="4"/>
      <c r="B26" s="31"/>
      <c r="C26" s="100" t="s">
        <v>52</v>
      </c>
      <c r="D26" s="208" t="s">
        <v>79</v>
      </c>
      <c r="E26" s="209"/>
      <c r="F26" s="92"/>
      <c r="G26" s="38"/>
      <c r="H26" s="118"/>
      <c r="I26" s="66">
        <v>1</v>
      </c>
      <c r="J26" s="27" t="str">
        <f t="shared" si="0"/>
        <v xml:space="preserve"> </v>
      </c>
      <c r="K26" s="107" t="str">
        <f t="shared" si="1"/>
        <v xml:space="preserve"> </v>
      </c>
      <c r="L26" s="212"/>
      <c r="M26" s="213"/>
      <c r="N26" s="213"/>
      <c r="O26" s="204"/>
    </row>
    <row r="27" spans="1:15" s="22" customFormat="1" ht="21" customHeight="1" x14ac:dyDescent="0.35">
      <c r="A27" s="4"/>
      <c r="B27" s="31"/>
      <c r="C27" s="122" t="s">
        <v>53</v>
      </c>
      <c r="D27" s="208" t="s">
        <v>114</v>
      </c>
      <c r="E27" s="209"/>
      <c r="F27" s="92"/>
      <c r="G27" s="38"/>
      <c r="H27" s="118"/>
      <c r="I27" s="66">
        <v>1</v>
      </c>
      <c r="J27" s="27" t="str">
        <f t="shared" si="0"/>
        <v xml:space="preserve"> </v>
      </c>
      <c r="K27" s="107" t="str">
        <f t="shared" si="1"/>
        <v xml:space="preserve"> </v>
      </c>
      <c r="L27" s="212"/>
      <c r="M27" s="213"/>
      <c r="N27" s="213"/>
      <c r="O27" s="204"/>
    </row>
    <row r="28" spans="1:15" s="22" customFormat="1" ht="21" customHeight="1" x14ac:dyDescent="0.35">
      <c r="A28" s="4"/>
      <c r="B28" s="31"/>
      <c r="C28" s="122" t="s">
        <v>53</v>
      </c>
      <c r="D28" s="208" t="s">
        <v>116</v>
      </c>
      <c r="E28" s="209"/>
      <c r="F28" s="92"/>
      <c r="G28" s="38"/>
      <c r="H28" s="118"/>
      <c r="I28" s="66">
        <v>1</v>
      </c>
      <c r="J28" s="27" t="str">
        <f t="shared" si="0"/>
        <v xml:space="preserve"> </v>
      </c>
      <c r="K28" s="107" t="str">
        <f t="shared" si="1"/>
        <v xml:space="preserve"> </v>
      </c>
      <c r="L28" s="212"/>
      <c r="M28" s="213"/>
      <c r="N28" s="213"/>
      <c r="O28" s="204"/>
    </row>
    <row r="29" spans="1:15" s="22" customFormat="1" ht="19.5" customHeight="1" x14ac:dyDescent="0.35">
      <c r="A29" s="4"/>
      <c r="B29" s="31"/>
      <c r="C29" s="122" t="s">
        <v>53</v>
      </c>
      <c r="D29" s="208" t="s">
        <v>27</v>
      </c>
      <c r="E29" s="209"/>
      <c r="F29" s="92"/>
      <c r="G29" s="38"/>
      <c r="H29" s="118"/>
      <c r="I29" s="66">
        <v>12</v>
      </c>
      <c r="J29" s="27" t="str">
        <f t="shared" si="0"/>
        <v xml:space="preserve"> </v>
      </c>
      <c r="K29" s="107" t="str">
        <f t="shared" si="1"/>
        <v xml:space="preserve"> </v>
      </c>
      <c r="L29" s="212"/>
      <c r="M29" s="213"/>
      <c r="N29" s="213"/>
      <c r="O29" s="204"/>
    </row>
    <row r="30" spans="1:15" s="22" customFormat="1" ht="19.5" customHeight="1" x14ac:dyDescent="0.35">
      <c r="A30" s="4"/>
      <c r="B30" s="31"/>
      <c r="C30" s="122" t="s">
        <v>53</v>
      </c>
      <c r="D30" s="208" t="s">
        <v>28</v>
      </c>
      <c r="E30" s="209"/>
      <c r="F30" s="92"/>
      <c r="G30" s="38"/>
      <c r="H30" s="118"/>
      <c r="I30" s="66">
        <v>12</v>
      </c>
      <c r="J30" s="27" t="str">
        <f t="shared" si="0"/>
        <v xml:space="preserve"> </v>
      </c>
      <c r="K30" s="107" t="str">
        <f t="shared" si="1"/>
        <v xml:space="preserve"> </v>
      </c>
      <c r="L30" s="212"/>
      <c r="M30" s="213"/>
      <c r="N30" s="213"/>
      <c r="O30" s="204"/>
    </row>
    <row r="31" spans="1:15" s="22" customFormat="1" ht="19.5" customHeight="1" x14ac:dyDescent="0.35">
      <c r="A31" s="4"/>
      <c r="B31" s="31"/>
      <c r="C31" s="122" t="s">
        <v>53</v>
      </c>
      <c r="D31" s="208"/>
      <c r="E31" s="209"/>
      <c r="F31" s="92"/>
      <c r="G31" s="38"/>
      <c r="H31" s="120"/>
      <c r="I31" s="67">
        <v>12</v>
      </c>
      <c r="J31" s="28" t="str">
        <f t="shared" si="0"/>
        <v xml:space="preserve"> </v>
      </c>
      <c r="K31" s="108" t="str">
        <f t="shared" si="1"/>
        <v xml:space="preserve"> </v>
      </c>
      <c r="L31" s="267"/>
      <c r="M31" s="268"/>
      <c r="N31" s="268"/>
      <c r="O31" s="204"/>
    </row>
    <row r="32" spans="1:15" s="22" customFormat="1" ht="19.5" customHeight="1" thickBot="1" x14ac:dyDescent="0.4">
      <c r="A32" s="8"/>
      <c r="B32" s="36"/>
      <c r="C32" s="56"/>
      <c r="D32" s="234" t="s">
        <v>185</v>
      </c>
      <c r="E32" s="235"/>
      <c r="F32" s="235"/>
      <c r="G32" s="236"/>
      <c r="H32" s="61"/>
      <c r="I32" s="68"/>
      <c r="J32" s="65">
        <f>ROUNDUP(SUM(J6:J31),0)</f>
        <v>0</v>
      </c>
      <c r="K32" s="65">
        <f>SUM(K6:K31)</f>
        <v>0</v>
      </c>
      <c r="L32" s="222"/>
      <c r="M32" s="223"/>
      <c r="N32" s="223"/>
      <c r="O32" s="204"/>
    </row>
    <row r="33" spans="1:15" ht="10.5" customHeight="1" thickTop="1" x14ac:dyDescent="0.35">
      <c r="A33" s="8"/>
      <c r="B33" s="36"/>
      <c r="C33" s="57"/>
      <c r="D33" s="57"/>
      <c r="E33" s="57"/>
      <c r="F33" s="58"/>
      <c r="G33" s="58"/>
      <c r="H33" s="59"/>
      <c r="I33" s="71"/>
      <c r="J33" s="60"/>
      <c r="K33" s="109"/>
      <c r="L33" s="220"/>
      <c r="M33" s="221"/>
      <c r="N33" s="221"/>
      <c r="O33" s="205"/>
    </row>
    <row r="34" spans="1:15" ht="23.25" customHeight="1" x14ac:dyDescent="0.35">
      <c r="A34" s="8"/>
      <c r="B34" s="36"/>
      <c r="C34" s="40" t="s">
        <v>182</v>
      </c>
      <c r="D34" s="41"/>
      <c r="E34" s="42"/>
      <c r="F34" s="87"/>
      <c r="G34" s="87"/>
      <c r="H34" s="37"/>
      <c r="I34" s="125"/>
      <c r="J34" s="39"/>
      <c r="K34" s="110"/>
      <c r="L34" s="212"/>
      <c r="M34" s="213"/>
      <c r="N34" s="213"/>
      <c r="O34" s="205"/>
    </row>
    <row r="35" spans="1:15" s="22" customFormat="1" ht="19.5" customHeight="1" x14ac:dyDescent="0.35">
      <c r="A35" s="8"/>
      <c r="B35" s="36"/>
      <c r="C35" s="116" t="s">
        <v>54</v>
      </c>
      <c r="D35" s="208" t="s">
        <v>57</v>
      </c>
      <c r="E35" s="209"/>
      <c r="F35" s="92"/>
      <c r="G35" s="38"/>
      <c r="H35" s="118"/>
      <c r="I35" s="66">
        <v>12</v>
      </c>
      <c r="J35" s="27" t="str">
        <f>IF(H35&gt;0,ROUND(H35*I35,0)," ")</f>
        <v xml:space="preserve"> </v>
      </c>
      <c r="K35" s="107" t="str">
        <f>IF(H35&gt;0,ROUND(H35*I35/12,1)," ")</f>
        <v xml:space="preserve"> </v>
      </c>
      <c r="L35" s="212"/>
      <c r="M35" s="213"/>
      <c r="N35" s="213"/>
      <c r="O35" s="204"/>
    </row>
    <row r="36" spans="1:15" s="22" customFormat="1" ht="19.5" customHeight="1" x14ac:dyDescent="0.35">
      <c r="A36" s="8"/>
      <c r="B36" s="36"/>
      <c r="C36" s="116" t="s">
        <v>54</v>
      </c>
      <c r="D36" s="208" t="s">
        <v>134</v>
      </c>
      <c r="E36" s="209"/>
      <c r="F36" s="93"/>
      <c r="G36" s="86"/>
      <c r="H36" s="120"/>
      <c r="I36" s="67">
        <v>1</v>
      </c>
      <c r="J36" s="28" t="str">
        <f>IF(H36&gt;0,ROUND(H36*I36,0)," ")</f>
        <v xml:space="preserve"> </v>
      </c>
      <c r="K36" s="108" t="str">
        <f>IF(H36&gt;0,ROUND(H36*I36/12,1)," ")</f>
        <v xml:space="preserve"> </v>
      </c>
      <c r="L36" s="267"/>
      <c r="M36" s="268"/>
      <c r="N36" s="268"/>
      <c r="O36" s="204"/>
    </row>
    <row r="37" spans="1:15" s="22" customFormat="1" ht="19.5" customHeight="1" x14ac:dyDescent="0.35">
      <c r="A37" s="8"/>
      <c r="B37" s="36"/>
      <c r="C37" s="116" t="s">
        <v>54</v>
      </c>
      <c r="D37" s="208" t="s">
        <v>107</v>
      </c>
      <c r="E37" s="209"/>
      <c r="F37" s="93"/>
      <c r="G37" s="86"/>
      <c r="H37" s="120"/>
      <c r="I37" s="67">
        <v>1</v>
      </c>
      <c r="J37" s="28" t="str">
        <f>IF(H37&gt;0,ROUND(H37*I37,0)," ")</f>
        <v xml:space="preserve"> </v>
      </c>
      <c r="K37" s="108" t="str">
        <f>IF(H37&gt;0,ROUND(H37*I37/12,1)," ")</f>
        <v xml:space="preserve"> </v>
      </c>
      <c r="L37" s="267"/>
      <c r="M37" s="268"/>
      <c r="N37" s="268"/>
      <c r="O37" s="204"/>
    </row>
    <row r="38" spans="1:15" s="22" customFormat="1" ht="19.5" customHeight="1" thickBot="1" x14ac:dyDescent="0.4">
      <c r="A38" s="8"/>
      <c r="B38" s="36"/>
      <c r="C38" s="56"/>
      <c r="D38" s="234" t="s">
        <v>186</v>
      </c>
      <c r="E38" s="235"/>
      <c r="F38" s="235"/>
      <c r="G38" s="236"/>
      <c r="H38" s="61"/>
      <c r="I38" s="69"/>
      <c r="J38" s="65">
        <f>ROUNDUP(SUM(J35:J37),0)</f>
        <v>0</v>
      </c>
      <c r="K38" s="65">
        <f>ROUNDUP(SUM(K35:K37),0)</f>
        <v>0</v>
      </c>
      <c r="L38" s="222"/>
      <c r="M38" s="223"/>
      <c r="N38" s="223"/>
      <c r="O38" s="204"/>
    </row>
    <row r="39" spans="1:15" ht="10.5" customHeight="1" thickTop="1" x14ac:dyDescent="0.35">
      <c r="A39" s="8"/>
      <c r="B39" s="36"/>
      <c r="C39" s="57"/>
      <c r="D39" s="57"/>
      <c r="E39" s="57"/>
      <c r="F39" s="58"/>
      <c r="G39" s="58"/>
      <c r="H39" s="59"/>
      <c r="I39" s="71"/>
      <c r="J39" s="60"/>
      <c r="K39" s="59"/>
      <c r="L39" s="220"/>
      <c r="M39" s="221"/>
      <c r="N39" s="221"/>
      <c r="O39" s="205"/>
    </row>
    <row r="40" spans="1:15" ht="42" customHeight="1" x14ac:dyDescent="0.35">
      <c r="A40" s="8"/>
      <c r="B40" s="36"/>
      <c r="C40" s="43" t="s">
        <v>122</v>
      </c>
      <c r="D40" s="43"/>
      <c r="E40" s="43"/>
      <c r="F40" s="88"/>
      <c r="G40" s="88"/>
      <c r="H40" s="44"/>
      <c r="I40" s="45"/>
      <c r="J40" s="46" t="s">
        <v>130</v>
      </c>
      <c r="K40" s="111" t="s">
        <v>6</v>
      </c>
      <c r="L40" s="212"/>
      <c r="M40" s="213"/>
      <c r="N40" s="213"/>
      <c r="O40" s="205"/>
    </row>
    <row r="41" spans="1:15" ht="13.9" x14ac:dyDescent="0.35">
      <c r="A41" s="8"/>
      <c r="B41" s="36"/>
      <c r="C41" s="75"/>
      <c r="D41" s="320" t="s">
        <v>188</v>
      </c>
      <c r="E41" s="321"/>
      <c r="F41" s="321"/>
      <c r="G41" s="322"/>
      <c r="H41" s="323"/>
      <c r="I41" s="47"/>
      <c r="J41" s="46"/>
      <c r="K41" s="112">
        <f>SUMIF(G$6:G$31,"",K$6:K$31)</f>
        <v>0</v>
      </c>
      <c r="L41" s="257"/>
      <c r="M41" s="258"/>
      <c r="N41" s="258"/>
      <c r="O41" s="205"/>
    </row>
    <row r="42" spans="1:15" ht="19.5" customHeight="1" x14ac:dyDescent="0.35">
      <c r="A42" s="8"/>
      <c r="B42" s="36"/>
      <c r="C42" s="76" t="s">
        <v>119</v>
      </c>
      <c r="D42" s="327" t="s">
        <v>187</v>
      </c>
      <c r="E42" s="321"/>
      <c r="F42" s="321"/>
      <c r="G42" s="322"/>
      <c r="H42" s="323"/>
      <c r="I42" s="94"/>
      <c r="J42" s="95"/>
      <c r="K42" s="113">
        <f>K38</f>
        <v>0</v>
      </c>
      <c r="L42" s="263"/>
      <c r="M42" s="264"/>
      <c r="N42" s="264"/>
      <c r="O42" s="205"/>
    </row>
    <row r="43" spans="1:15" ht="19.5" customHeight="1" thickBot="1" x14ac:dyDescent="0.4">
      <c r="A43" s="8"/>
      <c r="B43" s="36"/>
      <c r="C43" s="52"/>
      <c r="D43" s="324" t="s">
        <v>40</v>
      </c>
      <c r="E43" s="325"/>
      <c r="F43" s="325"/>
      <c r="G43" s="325"/>
      <c r="H43" s="326"/>
      <c r="I43" s="53"/>
      <c r="J43" s="54">
        <f>K43*12</f>
        <v>0</v>
      </c>
      <c r="K43" s="54">
        <f>SUM(K41:K42)</f>
        <v>0</v>
      </c>
      <c r="L43" s="261"/>
      <c r="M43" s="262"/>
      <c r="N43" s="262"/>
      <c r="O43" s="205"/>
    </row>
    <row r="44" spans="1:15" ht="19.5" customHeight="1" thickTop="1" x14ac:dyDescent="0.35">
      <c r="A44" s="4"/>
      <c r="B44" s="5"/>
      <c r="C44" s="7"/>
      <c r="D44" s="9"/>
      <c r="E44" s="9"/>
      <c r="F44" s="23"/>
      <c r="G44" s="23"/>
      <c r="H44" s="9"/>
      <c r="I44" s="70"/>
      <c r="J44" s="9"/>
      <c r="K44" s="9"/>
      <c r="L44" s="285"/>
      <c r="M44" s="286"/>
      <c r="N44" s="286"/>
      <c r="O44" s="205"/>
    </row>
    <row r="45" spans="1:15" ht="12.75" x14ac:dyDescent="0.35">
      <c r="A45" s="14"/>
      <c r="B45" s="12"/>
      <c r="C45" s="15"/>
      <c r="D45" s="16"/>
      <c r="E45" s="16"/>
      <c r="F45" s="24"/>
      <c r="G45" s="24"/>
      <c r="H45" s="17"/>
      <c r="I45" s="72"/>
      <c r="J45" s="18"/>
      <c r="K45" s="19"/>
      <c r="L45" s="15"/>
      <c r="M45" s="283"/>
      <c r="N45" s="284"/>
    </row>
    <row r="46" spans="1:15" x14ac:dyDescent="0.4">
      <c r="A46" s="13"/>
      <c r="B46" s="13"/>
      <c r="C46" s="13"/>
      <c r="D46" s="13"/>
      <c r="E46" s="13"/>
      <c r="F46" s="25"/>
      <c r="G46" s="25"/>
      <c r="H46" s="20"/>
      <c r="I46" s="73"/>
      <c r="J46" s="21"/>
      <c r="K46" s="13"/>
      <c r="L46" s="78"/>
      <c r="M46" s="283"/>
      <c r="N46" s="284"/>
    </row>
    <row r="47" spans="1:15" x14ac:dyDescent="0.4">
      <c r="A47" s="13"/>
      <c r="B47" s="13"/>
      <c r="C47" s="13"/>
      <c r="D47" s="13"/>
      <c r="E47" s="13"/>
      <c r="F47" s="25"/>
      <c r="G47" s="25"/>
      <c r="H47" s="20"/>
      <c r="I47" s="73"/>
      <c r="J47" s="21"/>
      <c r="K47" s="13"/>
      <c r="L47" s="78"/>
      <c r="M47" s="283"/>
      <c r="N47" s="284"/>
    </row>
    <row r="48" spans="1:15" x14ac:dyDescent="0.4">
      <c r="A48" s="13"/>
      <c r="B48" s="13"/>
      <c r="C48" s="13"/>
      <c r="D48" s="13"/>
      <c r="E48" s="13"/>
      <c r="F48" s="25"/>
      <c r="G48" s="25"/>
      <c r="H48" s="20"/>
      <c r="I48" s="73"/>
      <c r="J48" s="21"/>
      <c r="K48" s="13"/>
      <c r="L48" s="78"/>
      <c r="M48" s="283"/>
      <c r="N48" s="284"/>
    </row>
    <row r="49" spans="1:14" x14ac:dyDescent="0.4">
      <c r="A49" s="13"/>
      <c r="B49" s="13"/>
      <c r="C49" s="13"/>
      <c r="D49" s="13"/>
      <c r="E49" s="13"/>
      <c r="F49" s="25"/>
      <c r="G49" s="25"/>
      <c r="H49" s="20"/>
      <c r="I49" s="73"/>
      <c r="J49" s="21"/>
      <c r="K49" s="13"/>
      <c r="L49" s="78"/>
    </row>
    <row r="50" spans="1:14" x14ac:dyDescent="0.4">
      <c r="A50" s="13"/>
      <c r="B50" s="13"/>
      <c r="C50" s="13"/>
      <c r="D50" s="13"/>
      <c r="E50" s="13"/>
      <c r="F50" s="25"/>
      <c r="G50" s="25"/>
      <c r="H50" s="20"/>
      <c r="I50" s="73"/>
      <c r="J50" s="21"/>
      <c r="K50" s="13"/>
      <c r="L50" s="78"/>
    </row>
    <row r="51" spans="1:14" x14ac:dyDescent="0.4">
      <c r="A51" s="13"/>
      <c r="B51" s="13"/>
      <c r="C51" s="13"/>
      <c r="D51" s="13"/>
      <c r="E51" s="13"/>
      <c r="F51" s="25"/>
      <c r="G51" s="25"/>
      <c r="H51" s="20"/>
      <c r="I51" s="73"/>
      <c r="J51" s="21"/>
      <c r="K51" s="13"/>
      <c r="L51" s="78"/>
    </row>
    <row r="52" spans="1:14" s="13" customFormat="1" x14ac:dyDescent="0.4">
      <c r="F52" s="25"/>
      <c r="G52" s="25"/>
      <c r="H52" s="20"/>
      <c r="I52" s="73"/>
      <c r="J52" s="21"/>
      <c r="L52" s="78"/>
      <c r="M52" s="78"/>
      <c r="N52" s="20"/>
    </row>
    <row r="53" spans="1:14" x14ac:dyDescent="0.4">
      <c r="F53" s="25"/>
      <c r="G53" s="25"/>
    </row>
    <row r="54" spans="1:14" x14ac:dyDescent="0.4">
      <c r="F54" s="25"/>
      <c r="G54" s="25"/>
    </row>
    <row r="55" spans="1:14" x14ac:dyDescent="0.4">
      <c r="F55" s="25"/>
      <c r="G55" s="25"/>
    </row>
  </sheetData>
  <mergeCells count="89">
    <mergeCell ref="O4:O5"/>
    <mergeCell ref="L6:N6"/>
    <mergeCell ref="L27:N27"/>
    <mergeCell ref="L14:N14"/>
    <mergeCell ref="L15:N15"/>
    <mergeCell ref="L16:N16"/>
    <mergeCell ref="L17:N17"/>
    <mergeCell ref="L19:N19"/>
    <mergeCell ref="L18:N18"/>
    <mergeCell ref="L4:N4"/>
    <mergeCell ref="M48:N48"/>
    <mergeCell ref="M45:N45"/>
    <mergeCell ref="M46:N46"/>
    <mergeCell ref="M47:N47"/>
    <mergeCell ref="L5:N5"/>
    <mergeCell ref="L10:N10"/>
    <mergeCell ref="L24:N24"/>
    <mergeCell ref="L7:N7"/>
    <mergeCell ref="L8:N8"/>
    <mergeCell ref="L20:N20"/>
    <mergeCell ref="L44:N44"/>
    <mergeCell ref="L43:N43"/>
    <mergeCell ref="L38:N38"/>
    <mergeCell ref="L41:N41"/>
    <mergeCell ref="L39:N39"/>
    <mergeCell ref="L40:N40"/>
    <mergeCell ref="B1:L1"/>
    <mergeCell ref="L2:N2"/>
    <mergeCell ref="C2:D2"/>
    <mergeCell ref="L3:N3"/>
    <mergeCell ref="C3:D3"/>
    <mergeCell ref="E2:G2"/>
    <mergeCell ref="E3:G3"/>
    <mergeCell ref="L35:N35"/>
    <mergeCell ref="D43:H43"/>
    <mergeCell ref="D7:E7"/>
    <mergeCell ref="L42:N42"/>
    <mergeCell ref="L37:N37"/>
    <mergeCell ref="L29:N29"/>
    <mergeCell ref="L28:N28"/>
    <mergeCell ref="D42:H42"/>
    <mergeCell ref="L26:N26"/>
    <mergeCell ref="D35:E35"/>
    <mergeCell ref="L33:N33"/>
    <mergeCell ref="L9:N9"/>
    <mergeCell ref="L11:N11"/>
    <mergeCell ref="D41:H41"/>
    <mergeCell ref="D37:E37"/>
    <mergeCell ref="D32:G32"/>
    <mergeCell ref="D36:E36"/>
    <mergeCell ref="D38:G38"/>
    <mergeCell ref="L36:N36"/>
    <mergeCell ref="L25:N25"/>
    <mergeCell ref="L31:N31"/>
    <mergeCell ref="L32:N32"/>
    <mergeCell ref="L12:N12"/>
    <mergeCell ref="L13:N13"/>
    <mergeCell ref="L30:N30"/>
    <mergeCell ref="L21:N21"/>
    <mergeCell ref="L34:N34"/>
    <mergeCell ref="L23:N23"/>
    <mergeCell ref="L22:N22"/>
    <mergeCell ref="D31:E31"/>
    <mergeCell ref="D24:E24"/>
    <mergeCell ref="D25:E25"/>
    <mergeCell ref="D26:E26"/>
    <mergeCell ref="D22:E22"/>
    <mergeCell ref="D23:E23"/>
    <mergeCell ref="D28:E28"/>
    <mergeCell ref="D4:E4"/>
    <mergeCell ref="D19:E19"/>
    <mergeCell ref="D21:E21"/>
    <mergeCell ref="D9:E9"/>
    <mergeCell ref="D6:E6"/>
    <mergeCell ref="C5:E5"/>
    <mergeCell ref="D8:E8"/>
    <mergeCell ref="D16:E16"/>
    <mergeCell ref="D11:E11"/>
    <mergeCell ref="D15:E15"/>
    <mergeCell ref="D27:E27"/>
    <mergeCell ref="D29:E29"/>
    <mergeCell ref="D30:E30"/>
    <mergeCell ref="D10:E10"/>
    <mergeCell ref="D20:E20"/>
    <mergeCell ref="D12:E12"/>
    <mergeCell ref="D13:E13"/>
    <mergeCell ref="D17:E17"/>
    <mergeCell ref="D18:E18"/>
    <mergeCell ref="D14:E14"/>
  </mergeCells>
  <phoneticPr fontId="2" type="noConversion"/>
  <printOptions gridLines="1"/>
  <pageMargins left="0.72" right="0.39370078740157483" top="0.85" bottom="0.78740157480314965" header="0.39370078740157483" footer="0.39370078740157483"/>
  <pageSetup paperSize="9" scale="71" fitToHeight="2" orientation="portrait" r:id="rId1"/>
  <headerFooter alignWithMargins="0">
    <oddHeader>&amp;C&amp;"Arial,Fett"&amp;20&amp;F, &amp;A</oddHeader>
    <oddFooter xml:space="preserve">&amp;LSeite &amp;P von &amp;N&amp;8
Ausgedruckt am &amp;D&amp;C&amp;8
&amp;R&amp;8Autor der Vorlage: Plusminus Basel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D0B030-7C3B-4D77-8D47-700F08C65074}">
  <sheetPr codeName="Tabelle10"/>
  <dimension ref="A1:O49"/>
  <sheetViews>
    <sheetView showZeros="0" zoomScaleNormal="110" workbookViewId="0">
      <pane xSplit="2" ySplit="3" topLeftCell="C7" activePane="bottomRight" state="frozen"/>
      <selection pane="topRight" activeCell="C1" sqref="C1"/>
      <selection pane="bottomLeft" activeCell="A8" sqref="A8"/>
      <selection pane="bottomRight" activeCell="O3" sqref="O3"/>
    </sheetView>
  </sheetViews>
  <sheetFormatPr baseColWidth="10" defaultColWidth="11.3984375" defaultRowHeight="13.15" x14ac:dyDescent="0.4"/>
  <cols>
    <col min="1" max="1" width="0.86328125" style="1" customWidth="1"/>
    <col min="2" max="2" width="1.1328125" style="1" hidden="1" customWidth="1"/>
    <col min="3" max="3" width="2.59765625" style="1" customWidth="1"/>
    <col min="4" max="4" width="26.265625" style="1" customWidth="1"/>
    <col min="5" max="5" width="26.86328125" style="1" customWidth="1"/>
    <col min="6" max="6" width="2.3984375" style="26" hidden="1" customWidth="1"/>
    <col min="7" max="7" width="2.3984375" style="26" customWidth="1"/>
    <col min="8" max="8" width="10" style="11" customWidth="1"/>
    <col min="9" max="9" width="8.86328125" style="74" customWidth="1"/>
    <col min="10" max="10" width="10.59765625" style="10" customWidth="1"/>
    <col min="11" max="11" width="10.3984375" style="1" customWidth="1"/>
    <col min="12" max="12" width="4.86328125" style="79" customWidth="1"/>
    <col min="13" max="13" width="15.1328125" style="78" customWidth="1"/>
    <col min="14" max="14" width="8" style="20" customWidth="1"/>
    <col min="15" max="15" width="6.59765625" style="1" customWidth="1"/>
    <col min="16" max="16384" width="11.3984375" style="1"/>
  </cols>
  <sheetData>
    <row r="1" spans="1:15" ht="6" customHeight="1" x14ac:dyDescent="0.35">
      <c r="A1" s="2"/>
      <c r="B1" s="289"/>
      <c r="C1" s="289"/>
      <c r="D1" s="289"/>
      <c r="E1" s="289"/>
      <c r="F1" s="289"/>
      <c r="G1" s="289"/>
      <c r="H1" s="289"/>
      <c r="I1" s="289"/>
      <c r="J1" s="289"/>
      <c r="K1" s="289"/>
      <c r="L1" s="289"/>
      <c r="M1" s="77"/>
      <c r="N1" s="29"/>
    </row>
    <row r="2" spans="1:15" ht="57.75" customHeight="1" x14ac:dyDescent="0.35">
      <c r="A2" s="3"/>
      <c r="B2" s="30"/>
      <c r="C2" s="311" t="s">
        <v>120</v>
      </c>
      <c r="D2" s="331"/>
      <c r="E2" s="315" t="s">
        <v>106</v>
      </c>
      <c r="F2" s="316"/>
      <c r="G2" s="317"/>
      <c r="H2" s="123" t="s">
        <v>133</v>
      </c>
      <c r="I2" s="123" t="s">
        <v>96</v>
      </c>
      <c r="J2" s="117" t="s">
        <v>104</v>
      </c>
      <c r="K2" s="117" t="s">
        <v>104</v>
      </c>
      <c r="L2" s="310" t="s">
        <v>129</v>
      </c>
      <c r="M2" s="292"/>
      <c r="N2" s="293"/>
      <c r="O2" s="201"/>
    </row>
    <row r="3" spans="1:15" ht="30.75" customHeight="1" x14ac:dyDescent="0.35">
      <c r="A3" s="4"/>
      <c r="B3" s="126"/>
      <c r="C3" s="313" t="s">
        <v>131</v>
      </c>
      <c r="D3" s="314"/>
      <c r="E3" s="318">
        <f>K37</f>
        <v>0</v>
      </c>
      <c r="F3" s="319"/>
      <c r="G3" s="319"/>
      <c r="H3" s="127"/>
      <c r="I3" s="80"/>
      <c r="J3" s="33" t="s">
        <v>2</v>
      </c>
      <c r="K3" s="103" t="s">
        <v>1</v>
      </c>
      <c r="L3" s="302" t="s">
        <v>25</v>
      </c>
      <c r="M3" s="303"/>
      <c r="N3" s="304"/>
      <c r="O3" s="202"/>
    </row>
    <row r="4" spans="1:15" ht="15.75" customHeight="1" x14ac:dyDescent="0.35">
      <c r="A4" s="8"/>
      <c r="B4" s="36"/>
      <c r="C4" s="129"/>
      <c r="D4" s="328"/>
      <c r="E4" s="328"/>
      <c r="F4" s="33"/>
      <c r="G4" s="33"/>
      <c r="H4" s="59"/>
      <c r="I4" s="71"/>
      <c r="J4" s="62"/>
      <c r="K4" s="63"/>
      <c r="L4" s="259"/>
      <c r="M4" s="260"/>
      <c r="N4" s="260"/>
      <c r="O4" s="307"/>
    </row>
    <row r="5" spans="1:15" ht="21.75" customHeight="1" x14ac:dyDescent="0.35">
      <c r="A5" s="8"/>
      <c r="B5" s="128"/>
      <c r="C5" s="265" t="s">
        <v>184</v>
      </c>
      <c r="D5" s="265"/>
      <c r="E5" s="266"/>
      <c r="F5" s="33"/>
      <c r="G5" s="33"/>
      <c r="H5" s="33"/>
      <c r="I5" s="80"/>
      <c r="J5" s="34"/>
      <c r="K5" s="106"/>
      <c r="L5" s="212"/>
      <c r="M5" s="213"/>
      <c r="N5" s="213"/>
      <c r="O5" s="307"/>
    </row>
    <row r="6" spans="1:15" s="22" customFormat="1" ht="19.5" customHeight="1" x14ac:dyDescent="0.35">
      <c r="A6" s="4"/>
      <c r="B6" s="31"/>
      <c r="C6" s="121" t="s">
        <v>45</v>
      </c>
      <c r="D6" s="208" t="s">
        <v>121</v>
      </c>
      <c r="E6" s="209"/>
      <c r="F6" s="92"/>
      <c r="G6" s="38"/>
      <c r="H6" s="118"/>
      <c r="I6" s="66">
        <v>12</v>
      </c>
      <c r="J6" s="27" t="str">
        <f t="shared" ref="J6:J25" si="0">IF(H6&gt;0,ROUND(H6*I6,0)," ")</f>
        <v xml:space="preserve"> </v>
      </c>
      <c r="K6" s="107" t="str">
        <f t="shared" ref="K6:K25" si="1">IF(H6&gt;0,ROUND(H6*I6/12,1)," ")</f>
        <v xml:space="preserve"> </v>
      </c>
      <c r="L6" s="212"/>
      <c r="M6" s="213"/>
      <c r="N6" s="213"/>
      <c r="O6" s="203"/>
    </row>
    <row r="7" spans="1:15" s="22" customFormat="1" ht="17.25" customHeight="1" x14ac:dyDescent="0.35">
      <c r="A7" s="4"/>
      <c r="B7" s="31"/>
      <c r="C7" s="96" t="s">
        <v>50</v>
      </c>
      <c r="D7" s="208" t="s">
        <v>20</v>
      </c>
      <c r="E7" s="209"/>
      <c r="F7" s="92"/>
      <c r="G7" s="38"/>
      <c r="H7" s="118"/>
      <c r="I7" s="66">
        <v>12</v>
      </c>
      <c r="J7" s="27" t="str">
        <f t="shared" si="0"/>
        <v xml:space="preserve"> </v>
      </c>
      <c r="K7" s="107" t="str">
        <f t="shared" si="1"/>
        <v xml:space="preserve"> </v>
      </c>
      <c r="L7" s="217"/>
      <c r="M7" s="218"/>
      <c r="N7" s="219"/>
      <c r="O7" s="204"/>
    </row>
    <row r="8" spans="1:15" s="22" customFormat="1" ht="21" customHeight="1" x14ac:dyDescent="0.35">
      <c r="A8" s="4"/>
      <c r="B8" s="31"/>
      <c r="C8" s="98" t="s">
        <v>48</v>
      </c>
      <c r="D8" s="208" t="s">
        <v>112</v>
      </c>
      <c r="E8" s="209"/>
      <c r="F8" s="92"/>
      <c r="G8" s="38"/>
      <c r="H8" s="118"/>
      <c r="I8" s="66">
        <v>12</v>
      </c>
      <c r="J8" s="27" t="str">
        <f t="shared" si="0"/>
        <v xml:space="preserve"> </v>
      </c>
      <c r="K8" s="107" t="str">
        <f t="shared" si="1"/>
        <v xml:space="preserve"> </v>
      </c>
      <c r="L8" s="217"/>
      <c r="M8" s="218"/>
      <c r="N8" s="309"/>
      <c r="O8" s="204"/>
    </row>
    <row r="9" spans="1:15" s="22" customFormat="1" ht="17.25" customHeight="1" x14ac:dyDescent="0.35">
      <c r="A9" s="4"/>
      <c r="B9" s="31"/>
      <c r="C9" s="98" t="s">
        <v>48</v>
      </c>
      <c r="D9" s="208" t="s">
        <v>111</v>
      </c>
      <c r="E9" s="209"/>
      <c r="F9" s="92"/>
      <c r="G9" s="38"/>
      <c r="H9" s="118"/>
      <c r="I9" s="66">
        <v>1</v>
      </c>
      <c r="J9" s="27" t="str">
        <f t="shared" si="0"/>
        <v xml:space="preserve"> </v>
      </c>
      <c r="K9" s="107" t="str">
        <f t="shared" si="1"/>
        <v xml:space="preserve"> </v>
      </c>
      <c r="L9" s="212"/>
      <c r="M9" s="213"/>
      <c r="N9" s="213"/>
      <c r="O9" s="204"/>
    </row>
    <row r="10" spans="1:15" s="22" customFormat="1" ht="18" customHeight="1" x14ac:dyDescent="0.35">
      <c r="A10" s="4"/>
      <c r="B10" s="31"/>
      <c r="C10" s="98" t="s">
        <v>48</v>
      </c>
      <c r="D10" s="208" t="s">
        <v>21</v>
      </c>
      <c r="E10" s="209"/>
      <c r="F10" s="92"/>
      <c r="G10" s="38"/>
      <c r="H10" s="118"/>
      <c r="I10" s="66">
        <v>1</v>
      </c>
      <c r="J10" s="27" t="str">
        <f t="shared" si="0"/>
        <v xml:space="preserve"> </v>
      </c>
      <c r="K10" s="107" t="str">
        <f t="shared" si="1"/>
        <v xml:space="preserve"> </v>
      </c>
      <c r="L10" s="210"/>
      <c r="M10" s="211"/>
      <c r="N10" s="211"/>
      <c r="O10" s="204"/>
    </row>
    <row r="11" spans="1:15" s="22" customFormat="1" ht="18.75" customHeight="1" x14ac:dyDescent="0.35">
      <c r="A11" s="4"/>
      <c r="B11" s="31"/>
      <c r="C11" s="99" t="s">
        <v>49</v>
      </c>
      <c r="D11" s="208" t="s">
        <v>123</v>
      </c>
      <c r="E11" s="209"/>
      <c r="F11" s="92"/>
      <c r="G11" s="38"/>
      <c r="H11" s="118"/>
      <c r="I11" s="66">
        <v>1</v>
      </c>
      <c r="J11" s="27" t="str">
        <f t="shared" si="0"/>
        <v xml:space="preserve"> </v>
      </c>
      <c r="K11" s="107" t="str">
        <f t="shared" si="1"/>
        <v xml:space="preserve"> </v>
      </c>
      <c r="L11" s="212"/>
      <c r="M11" s="213"/>
      <c r="N11" s="213"/>
      <c r="O11" s="204"/>
    </row>
    <row r="12" spans="1:15" s="22" customFormat="1" ht="17.25" customHeight="1" x14ac:dyDescent="0.35">
      <c r="A12" s="4"/>
      <c r="B12" s="31"/>
      <c r="C12" s="99" t="s">
        <v>49</v>
      </c>
      <c r="D12" s="208" t="s">
        <v>84</v>
      </c>
      <c r="E12" s="209"/>
      <c r="F12" s="92"/>
      <c r="G12" s="38"/>
      <c r="H12" s="118"/>
      <c r="I12" s="66">
        <v>1</v>
      </c>
      <c r="J12" s="27" t="str">
        <f t="shared" si="0"/>
        <v xml:space="preserve"> </v>
      </c>
      <c r="K12" s="107" t="str">
        <f t="shared" si="1"/>
        <v xml:space="preserve"> </v>
      </c>
      <c r="L12" s="217"/>
      <c r="M12" s="218"/>
      <c r="N12" s="219"/>
      <c r="O12" s="204"/>
    </row>
    <row r="13" spans="1:15" s="22" customFormat="1" ht="19.5" customHeight="1" x14ac:dyDescent="0.35">
      <c r="A13" s="4"/>
      <c r="B13" s="31"/>
      <c r="C13" s="99" t="s">
        <v>49</v>
      </c>
      <c r="D13" s="208" t="s">
        <v>124</v>
      </c>
      <c r="E13" s="209"/>
      <c r="F13" s="92"/>
      <c r="G13" s="38"/>
      <c r="H13" s="118"/>
      <c r="I13" s="66">
        <v>12</v>
      </c>
      <c r="J13" s="27" t="str">
        <f t="shared" si="0"/>
        <v xml:space="preserve"> </v>
      </c>
      <c r="K13" s="107" t="str">
        <f t="shared" si="1"/>
        <v xml:space="preserve"> </v>
      </c>
      <c r="L13" s="217"/>
      <c r="M13" s="218"/>
      <c r="N13" s="219"/>
      <c r="O13" s="204"/>
    </row>
    <row r="14" spans="1:15" s="22" customFormat="1" ht="17.25" customHeight="1" x14ac:dyDescent="0.35">
      <c r="A14" s="4"/>
      <c r="B14" s="31"/>
      <c r="C14" s="99" t="s">
        <v>49</v>
      </c>
      <c r="D14" s="208" t="s">
        <v>125</v>
      </c>
      <c r="E14" s="209"/>
      <c r="F14" s="92"/>
      <c r="G14" s="38"/>
      <c r="H14" s="118"/>
      <c r="I14" s="66">
        <v>12</v>
      </c>
      <c r="J14" s="27" t="str">
        <f t="shared" si="0"/>
        <v xml:space="preserve"> </v>
      </c>
      <c r="K14" s="107" t="str">
        <f t="shared" si="1"/>
        <v xml:space="preserve"> </v>
      </c>
      <c r="L14" s="217"/>
      <c r="M14" s="218"/>
      <c r="N14" s="219"/>
      <c r="O14" s="204"/>
    </row>
    <row r="15" spans="1:15" s="22" customFormat="1" ht="19.5" customHeight="1" x14ac:dyDescent="0.35">
      <c r="A15" s="4"/>
      <c r="B15" s="31"/>
      <c r="C15" s="100" t="s">
        <v>52</v>
      </c>
      <c r="D15" s="208" t="s">
        <v>11</v>
      </c>
      <c r="E15" s="209"/>
      <c r="F15" s="92"/>
      <c r="G15" s="38"/>
      <c r="H15" s="118"/>
      <c r="I15" s="66">
        <v>1</v>
      </c>
      <c r="J15" s="27" t="str">
        <f t="shared" si="0"/>
        <v xml:space="preserve"> </v>
      </c>
      <c r="K15" s="107" t="str">
        <f t="shared" si="1"/>
        <v xml:space="preserve"> </v>
      </c>
      <c r="L15" s="217"/>
      <c r="M15" s="218"/>
      <c r="N15" s="219"/>
      <c r="O15" s="204"/>
    </row>
    <row r="16" spans="1:15" s="22" customFormat="1" ht="19.5" customHeight="1" x14ac:dyDescent="0.35">
      <c r="A16" s="4"/>
      <c r="B16" s="31"/>
      <c r="C16" s="100" t="s">
        <v>52</v>
      </c>
      <c r="D16" s="208" t="s">
        <v>92</v>
      </c>
      <c r="E16" s="209"/>
      <c r="F16" s="92"/>
      <c r="G16" s="38"/>
      <c r="H16" s="118"/>
      <c r="I16" s="66">
        <v>12</v>
      </c>
      <c r="J16" s="27" t="str">
        <f t="shared" si="0"/>
        <v xml:space="preserve"> </v>
      </c>
      <c r="K16" s="107" t="str">
        <f t="shared" si="1"/>
        <v xml:space="preserve"> </v>
      </c>
      <c r="L16" s="217"/>
      <c r="M16" s="218"/>
      <c r="N16" s="219"/>
      <c r="O16" s="204"/>
    </row>
    <row r="17" spans="1:15" s="22" customFormat="1" ht="18" customHeight="1" x14ac:dyDescent="0.35">
      <c r="A17" s="4"/>
      <c r="B17" s="31"/>
      <c r="C17" s="100" t="s">
        <v>52</v>
      </c>
      <c r="D17" s="208" t="s">
        <v>127</v>
      </c>
      <c r="E17" s="209"/>
      <c r="F17" s="92"/>
      <c r="G17" s="38"/>
      <c r="H17" s="118"/>
      <c r="I17" s="66">
        <v>52</v>
      </c>
      <c r="J17" s="27" t="str">
        <f t="shared" si="0"/>
        <v xml:space="preserve"> </v>
      </c>
      <c r="K17" s="107" t="str">
        <f t="shared" si="1"/>
        <v xml:space="preserve"> </v>
      </c>
      <c r="L17" s="217"/>
      <c r="M17" s="218"/>
      <c r="N17" s="219"/>
      <c r="O17" s="204"/>
    </row>
    <row r="18" spans="1:15" s="22" customFormat="1" ht="19.5" customHeight="1" x14ac:dyDescent="0.35">
      <c r="A18" s="4"/>
      <c r="B18" s="31"/>
      <c r="C18" s="100" t="s">
        <v>52</v>
      </c>
      <c r="D18" s="208" t="s">
        <v>126</v>
      </c>
      <c r="E18" s="209"/>
      <c r="F18" s="92"/>
      <c r="G18" s="38"/>
      <c r="H18" s="118"/>
      <c r="I18" s="66">
        <v>365</v>
      </c>
      <c r="J18" s="27" t="str">
        <f t="shared" si="0"/>
        <v xml:space="preserve"> </v>
      </c>
      <c r="K18" s="107" t="str">
        <f t="shared" si="1"/>
        <v xml:space="preserve"> </v>
      </c>
      <c r="L18" s="217"/>
      <c r="M18" s="218"/>
      <c r="N18" s="219"/>
      <c r="O18" s="204"/>
    </row>
    <row r="19" spans="1:15" s="22" customFormat="1" ht="19.5" customHeight="1" x14ac:dyDescent="0.35">
      <c r="A19" s="4"/>
      <c r="B19" s="31"/>
      <c r="C19" s="100" t="s">
        <v>52</v>
      </c>
      <c r="D19" s="208" t="s">
        <v>128</v>
      </c>
      <c r="E19" s="209"/>
      <c r="F19" s="92"/>
      <c r="G19" s="38"/>
      <c r="H19" s="118"/>
      <c r="I19" s="66">
        <v>52</v>
      </c>
      <c r="J19" s="27" t="str">
        <f t="shared" si="0"/>
        <v xml:space="preserve"> </v>
      </c>
      <c r="K19" s="107" t="str">
        <f t="shared" si="1"/>
        <v xml:space="preserve"> </v>
      </c>
      <c r="L19" s="217"/>
      <c r="M19" s="218"/>
      <c r="N19" s="219"/>
      <c r="O19" s="204"/>
    </row>
    <row r="20" spans="1:15" s="22" customFormat="1" ht="19.5" customHeight="1" x14ac:dyDescent="0.35">
      <c r="A20" s="4"/>
      <c r="B20" s="31"/>
      <c r="C20" s="100" t="s">
        <v>52</v>
      </c>
      <c r="D20" s="208" t="s">
        <v>15</v>
      </c>
      <c r="E20" s="209"/>
      <c r="F20" s="92"/>
      <c r="G20" s="38"/>
      <c r="H20" s="118"/>
      <c r="I20" s="66">
        <v>12</v>
      </c>
      <c r="J20" s="27" t="str">
        <f t="shared" si="0"/>
        <v xml:space="preserve"> </v>
      </c>
      <c r="K20" s="107" t="str">
        <f t="shared" si="1"/>
        <v xml:space="preserve"> </v>
      </c>
      <c r="L20" s="217"/>
      <c r="M20" s="218"/>
      <c r="N20" s="219"/>
      <c r="O20" s="204"/>
    </row>
    <row r="21" spans="1:15" s="22" customFormat="1" ht="19.5" customHeight="1" x14ac:dyDescent="0.35">
      <c r="A21" s="4"/>
      <c r="B21" s="31"/>
      <c r="C21" s="100" t="s">
        <v>52</v>
      </c>
      <c r="D21" s="208" t="s">
        <v>12</v>
      </c>
      <c r="E21" s="209"/>
      <c r="F21" s="92"/>
      <c r="G21" s="38"/>
      <c r="H21" s="118"/>
      <c r="I21" s="66">
        <v>1</v>
      </c>
      <c r="J21" s="27" t="str">
        <f t="shared" si="0"/>
        <v xml:space="preserve"> </v>
      </c>
      <c r="K21" s="107" t="str">
        <f t="shared" si="1"/>
        <v xml:space="preserve"> </v>
      </c>
      <c r="L21" s="217"/>
      <c r="M21" s="218"/>
      <c r="N21" s="219"/>
      <c r="O21" s="204"/>
    </row>
    <row r="22" spans="1:15" s="22" customFormat="1" ht="19.5" customHeight="1" x14ac:dyDescent="0.35">
      <c r="A22" s="4"/>
      <c r="B22" s="31"/>
      <c r="C22" s="100" t="s">
        <v>52</v>
      </c>
      <c r="D22" s="208" t="s">
        <v>115</v>
      </c>
      <c r="E22" s="209"/>
      <c r="F22" s="92"/>
      <c r="G22" s="38"/>
      <c r="H22" s="118"/>
      <c r="I22" s="66">
        <v>1</v>
      </c>
      <c r="J22" s="27" t="str">
        <f t="shared" si="0"/>
        <v xml:space="preserve"> </v>
      </c>
      <c r="K22" s="107" t="str">
        <f t="shared" si="1"/>
        <v xml:space="preserve"> </v>
      </c>
      <c r="L22" s="217"/>
      <c r="M22" s="218"/>
      <c r="N22" s="219"/>
      <c r="O22" s="204"/>
    </row>
    <row r="23" spans="1:15" s="22" customFormat="1" ht="18.75" customHeight="1" x14ac:dyDescent="0.35">
      <c r="A23" s="4"/>
      <c r="B23" s="31"/>
      <c r="C23" s="100" t="s">
        <v>52</v>
      </c>
      <c r="D23" s="208" t="s">
        <v>79</v>
      </c>
      <c r="E23" s="209"/>
      <c r="F23" s="92"/>
      <c r="G23" s="38"/>
      <c r="H23" s="118"/>
      <c r="I23" s="66">
        <v>1</v>
      </c>
      <c r="J23" s="27" t="str">
        <f t="shared" si="0"/>
        <v xml:space="preserve"> </v>
      </c>
      <c r="K23" s="107" t="str">
        <f t="shared" si="1"/>
        <v xml:space="preserve"> </v>
      </c>
      <c r="L23" s="217"/>
      <c r="M23" s="218"/>
      <c r="N23" s="219"/>
      <c r="O23" s="204"/>
    </row>
    <row r="24" spans="1:15" s="22" customFormat="1" ht="19.5" customHeight="1" x14ac:dyDescent="0.35">
      <c r="A24" s="4"/>
      <c r="B24" s="31"/>
      <c r="C24" s="122" t="s">
        <v>53</v>
      </c>
      <c r="D24" s="208" t="s">
        <v>114</v>
      </c>
      <c r="E24" s="209"/>
      <c r="F24" s="92"/>
      <c r="G24" s="38"/>
      <c r="H24" s="118"/>
      <c r="I24" s="66">
        <v>1</v>
      </c>
      <c r="J24" s="27" t="str">
        <f t="shared" si="0"/>
        <v xml:space="preserve"> </v>
      </c>
      <c r="K24" s="107" t="str">
        <f t="shared" si="1"/>
        <v xml:space="preserve"> </v>
      </c>
      <c r="L24" s="212"/>
      <c r="M24" s="213"/>
      <c r="N24" s="213"/>
      <c r="O24" s="204"/>
    </row>
    <row r="25" spans="1:15" s="22" customFormat="1" ht="21" customHeight="1" x14ac:dyDescent="0.35">
      <c r="A25" s="4"/>
      <c r="B25" s="31"/>
      <c r="C25" s="122" t="s">
        <v>53</v>
      </c>
      <c r="D25" s="208"/>
      <c r="E25" s="209"/>
      <c r="F25" s="92"/>
      <c r="G25" s="38"/>
      <c r="H25" s="120"/>
      <c r="I25" s="67">
        <v>12</v>
      </c>
      <c r="J25" s="27" t="str">
        <f t="shared" si="0"/>
        <v xml:space="preserve"> </v>
      </c>
      <c r="K25" s="107" t="str">
        <f t="shared" si="1"/>
        <v xml:space="preserve"> </v>
      </c>
      <c r="L25" s="212"/>
      <c r="M25" s="213"/>
      <c r="N25" s="213"/>
      <c r="O25" s="204"/>
    </row>
    <row r="26" spans="1:15" s="22" customFormat="1" ht="19.5" customHeight="1" thickBot="1" x14ac:dyDescent="0.4">
      <c r="A26" s="8"/>
      <c r="B26" s="36"/>
      <c r="C26" s="56"/>
      <c r="D26" s="234" t="s">
        <v>185</v>
      </c>
      <c r="E26" s="235"/>
      <c r="F26" s="235"/>
      <c r="G26" s="236"/>
      <c r="H26" s="61"/>
      <c r="I26" s="68"/>
      <c r="J26" s="65">
        <f>ROUNDUP(SUM(J6:J25),0)</f>
        <v>0</v>
      </c>
      <c r="K26" s="65">
        <f>SUM(K6:K25)</f>
        <v>0</v>
      </c>
      <c r="L26" s="222"/>
      <c r="M26" s="223"/>
      <c r="N26" s="223"/>
      <c r="O26" s="204"/>
    </row>
    <row r="27" spans="1:15" ht="10.5" customHeight="1" thickTop="1" x14ac:dyDescent="0.35">
      <c r="A27" s="8"/>
      <c r="B27" s="36"/>
      <c r="C27" s="57"/>
      <c r="D27" s="57"/>
      <c r="E27" s="57"/>
      <c r="F27" s="58"/>
      <c r="G27" s="58"/>
      <c r="H27" s="59"/>
      <c r="I27" s="71"/>
      <c r="J27" s="60"/>
      <c r="K27" s="109"/>
      <c r="L27" s="220"/>
      <c r="M27" s="221"/>
      <c r="N27" s="221"/>
      <c r="O27" s="205"/>
    </row>
    <row r="28" spans="1:15" ht="23.25" customHeight="1" x14ac:dyDescent="0.35">
      <c r="A28" s="8"/>
      <c r="B28" s="36"/>
      <c r="C28" s="40" t="s">
        <v>182</v>
      </c>
      <c r="D28" s="41"/>
      <c r="E28" s="42"/>
      <c r="F28" s="87"/>
      <c r="G28" s="87"/>
      <c r="H28" s="37"/>
      <c r="I28" s="125"/>
      <c r="J28" s="39"/>
      <c r="K28" s="110"/>
      <c r="L28" s="212"/>
      <c r="M28" s="213"/>
      <c r="N28" s="213"/>
      <c r="O28" s="205"/>
    </row>
    <row r="29" spans="1:15" s="22" customFormat="1" ht="19.5" customHeight="1" x14ac:dyDescent="0.35">
      <c r="A29" s="8"/>
      <c r="B29" s="36"/>
      <c r="C29" s="116" t="s">
        <v>54</v>
      </c>
      <c r="D29" s="208" t="s">
        <v>57</v>
      </c>
      <c r="E29" s="209"/>
      <c r="F29" s="92"/>
      <c r="G29" s="38"/>
      <c r="H29" s="118"/>
      <c r="I29" s="66">
        <v>12</v>
      </c>
      <c r="J29" s="27" t="str">
        <f>IF(H29&gt;0,ROUND(H29*I29,0)," ")</f>
        <v xml:space="preserve"> </v>
      </c>
      <c r="K29" s="107" t="str">
        <f>IF(H29&gt;0,ROUND(H29*I29/12,1)," ")</f>
        <v xml:space="preserve"> </v>
      </c>
      <c r="L29" s="212"/>
      <c r="M29" s="213"/>
      <c r="N29" s="213"/>
      <c r="O29" s="204"/>
    </row>
    <row r="30" spans="1:15" s="22" customFormat="1" ht="19.5" customHeight="1" x14ac:dyDescent="0.35">
      <c r="A30" s="8"/>
      <c r="B30" s="36"/>
      <c r="C30" s="116" t="s">
        <v>54</v>
      </c>
      <c r="D30" s="208" t="s">
        <v>134</v>
      </c>
      <c r="E30" s="209"/>
      <c r="F30" s="93"/>
      <c r="G30" s="86"/>
      <c r="H30" s="120"/>
      <c r="I30" s="67">
        <v>1</v>
      </c>
      <c r="J30" s="28" t="str">
        <f>IF(H30&gt;0,ROUND(H30*I30,0)," ")</f>
        <v xml:space="preserve"> </v>
      </c>
      <c r="K30" s="108" t="str">
        <f>IF(H30&gt;0,ROUND(H30*I30/12,1)," ")</f>
        <v xml:space="preserve"> </v>
      </c>
      <c r="L30" s="267"/>
      <c r="M30" s="268"/>
      <c r="N30" s="268"/>
      <c r="O30" s="204"/>
    </row>
    <row r="31" spans="1:15" s="22" customFormat="1" ht="19.5" customHeight="1" x14ac:dyDescent="0.35">
      <c r="A31" s="8"/>
      <c r="B31" s="36"/>
      <c r="C31" s="116" t="s">
        <v>54</v>
      </c>
      <c r="D31" s="208"/>
      <c r="E31" s="209"/>
      <c r="F31" s="93"/>
      <c r="G31" s="86"/>
      <c r="H31" s="120"/>
      <c r="I31" s="67">
        <v>1</v>
      </c>
      <c r="J31" s="28" t="str">
        <f>IF(H31&gt;0,ROUND(H31*I31,0)," ")</f>
        <v xml:space="preserve"> </v>
      </c>
      <c r="K31" s="108" t="str">
        <f>IF(H31&gt;0,ROUND(H31*I31/12,1)," ")</f>
        <v xml:space="preserve"> </v>
      </c>
      <c r="L31" s="267"/>
      <c r="M31" s="268"/>
      <c r="N31" s="268"/>
      <c r="O31" s="204"/>
    </row>
    <row r="32" spans="1:15" s="22" customFormat="1" ht="19.5" customHeight="1" thickBot="1" x14ac:dyDescent="0.4">
      <c r="A32" s="8"/>
      <c r="B32" s="36"/>
      <c r="C32" s="56"/>
      <c r="D32" s="234" t="s">
        <v>186</v>
      </c>
      <c r="E32" s="235"/>
      <c r="F32" s="235"/>
      <c r="G32" s="236"/>
      <c r="H32" s="61"/>
      <c r="I32" s="69"/>
      <c r="J32" s="65">
        <f>ROUNDUP(SUM(J29:J31),0)</f>
        <v>0</v>
      </c>
      <c r="K32" s="65">
        <f>ROUNDUP(SUM(K29:K31),0)</f>
        <v>0</v>
      </c>
      <c r="L32" s="222"/>
      <c r="M32" s="223"/>
      <c r="N32" s="223"/>
      <c r="O32" s="204"/>
    </row>
    <row r="33" spans="1:15" ht="10.5" customHeight="1" thickTop="1" x14ac:dyDescent="0.35">
      <c r="A33" s="8"/>
      <c r="B33" s="36"/>
      <c r="C33" s="57"/>
      <c r="D33" s="57"/>
      <c r="E33" s="57"/>
      <c r="F33" s="58"/>
      <c r="G33" s="58"/>
      <c r="H33" s="59"/>
      <c r="I33" s="71"/>
      <c r="J33" s="60"/>
      <c r="K33" s="59"/>
      <c r="L33" s="220"/>
      <c r="M33" s="221"/>
      <c r="N33" s="221"/>
      <c r="O33" s="205"/>
    </row>
    <row r="34" spans="1:15" ht="42" customHeight="1" x14ac:dyDescent="0.35">
      <c r="A34" s="8"/>
      <c r="B34" s="36"/>
      <c r="C34" s="43" t="s">
        <v>122</v>
      </c>
      <c r="D34" s="43"/>
      <c r="E34" s="43"/>
      <c r="F34" s="88"/>
      <c r="G34" s="88"/>
      <c r="H34" s="44"/>
      <c r="I34" s="45"/>
      <c r="J34" s="46" t="s">
        <v>130</v>
      </c>
      <c r="K34" s="111" t="s">
        <v>6</v>
      </c>
      <c r="L34" s="212"/>
      <c r="M34" s="213"/>
      <c r="N34" s="213"/>
      <c r="O34" s="205"/>
    </row>
    <row r="35" spans="1:15" ht="13.9" x14ac:dyDescent="0.35">
      <c r="A35" s="8"/>
      <c r="B35" s="36"/>
      <c r="C35" s="75"/>
      <c r="D35" s="320" t="s">
        <v>188</v>
      </c>
      <c r="E35" s="321"/>
      <c r="F35" s="321"/>
      <c r="G35" s="322"/>
      <c r="H35" s="323"/>
      <c r="I35" s="47"/>
      <c r="J35" s="46"/>
      <c r="K35" s="112">
        <f>SUMIF(G$6:G$25,"",K$6:K$25)</f>
        <v>0</v>
      </c>
      <c r="L35" s="257"/>
      <c r="M35" s="258"/>
      <c r="N35" s="258"/>
      <c r="O35" s="205"/>
    </row>
    <row r="36" spans="1:15" ht="19.5" customHeight="1" x14ac:dyDescent="0.35">
      <c r="A36" s="8"/>
      <c r="B36" s="36"/>
      <c r="C36" s="76" t="s">
        <v>119</v>
      </c>
      <c r="D36" s="327" t="s">
        <v>187</v>
      </c>
      <c r="E36" s="321"/>
      <c r="F36" s="321"/>
      <c r="G36" s="322"/>
      <c r="H36" s="323"/>
      <c r="I36" s="94"/>
      <c r="J36" s="95"/>
      <c r="K36" s="113">
        <f>K32</f>
        <v>0</v>
      </c>
      <c r="L36" s="263"/>
      <c r="M36" s="264"/>
      <c r="N36" s="264"/>
      <c r="O36" s="205"/>
    </row>
    <row r="37" spans="1:15" ht="19.5" customHeight="1" thickBot="1" x14ac:dyDescent="0.4">
      <c r="A37" s="8"/>
      <c r="B37" s="36"/>
      <c r="C37" s="52"/>
      <c r="D37" s="324" t="s">
        <v>40</v>
      </c>
      <c r="E37" s="325"/>
      <c r="F37" s="325"/>
      <c r="G37" s="325"/>
      <c r="H37" s="326"/>
      <c r="I37" s="53"/>
      <c r="J37" s="54">
        <f>K37*12</f>
        <v>0</v>
      </c>
      <c r="K37" s="54">
        <f>SUM(K35:K36)</f>
        <v>0</v>
      </c>
      <c r="L37" s="261"/>
      <c r="M37" s="262"/>
      <c r="N37" s="262"/>
      <c r="O37" s="205"/>
    </row>
    <row r="38" spans="1:15" ht="19.5" customHeight="1" thickTop="1" x14ac:dyDescent="0.35">
      <c r="A38" s="4"/>
      <c r="B38" s="5"/>
      <c r="C38" s="7"/>
      <c r="D38" s="9"/>
      <c r="E38" s="9"/>
      <c r="F38" s="23"/>
      <c r="G38" s="23"/>
      <c r="H38" s="9"/>
      <c r="I38" s="70"/>
      <c r="J38" s="9"/>
      <c r="K38" s="9"/>
      <c r="L38" s="285"/>
      <c r="M38" s="286"/>
      <c r="N38" s="286"/>
      <c r="O38" s="205"/>
    </row>
    <row r="39" spans="1:15" ht="12.75" x14ac:dyDescent="0.35">
      <c r="A39" s="14"/>
      <c r="B39" s="12"/>
      <c r="C39" s="15"/>
      <c r="D39" s="16"/>
      <c r="E39" s="16"/>
      <c r="F39" s="24"/>
      <c r="G39" s="24"/>
      <c r="H39" s="17"/>
      <c r="I39" s="72"/>
      <c r="J39" s="18"/>
      <c r="K39" s="19"/>
      <c r="L39" s="15"/>
      <c r="M39" s="283"/>
      <c r="N39" s="284"/>
    </row>
    <row r="40" spans="1:15" x14ac:dyDescent="0.4">
      <c r="A40" s="13"/>
      <c r="B40" s="13"/>
      <c r="C40" s="13"/>
      <c r="D40" s="13"/>
      <c r="E40" s="13"/>
      <c r="F40" s="25"/>
      <c r="G40" s="25"/>
      <c r="H40" s="20"/>
      <c r="I40" s="73"/>
      <c r="J40" s="21"/>
      <c r="K40" s="13"/>
      <c r="L40" s="78"/>
      <c r="M40" s="283"/>
      <c r="N40" s="284"/>
    </row>
    <row r="41" spans="1:15" x14ac:dyDescent="0.4">
      <c r="A41" s="13"/>
      <c r="B41" s="13"/>
      <c r="C41" s="13"/>
      <c r="D41" s="13"/>
      <c r="E41" s="13"/>
      <c r="F41" s="25"/>
      <c r="G41" s="25"/>
      <c r="H41" s="20"/>
      <c r="I41" s="73"/>
      <c r="J41" s="21"/>
      <c r="K41" s="13"/>
      <c r="L41" s="78"/>
      <c r="M41" s="283"/>
      <c r="N41" s="284"/>
    </row>
    <row r="42" spans="1:15" x14ac:dyDescent="0.4">
      <c r="A42" s="13"/>
      <c r="B42" s="13"/>
      <c r="C42" s="13"/>
      <c r="D42" s="13"/>
      <c r="E42" s="13"/>
      <c r="F42" s="25"/>
      <c r="G42" s="25"/>
      <c r="H42" s="20"/>
      <c r="I42" s="73"/>
      <c r="J42" s="21"/>
      <c r="K42" s="13"/>
      <c r="L42" s="78"/>
      <c r="M42" s="283"/>
      <c r="N42" s="284"/>
    </row>
    <row r="43" spans="1:15" x14ac:dyDescent="0.4">
      <c r="A43" s="13"/>
      <c r="B43" s="13"/>
      <c r="C43" s="13"/>
      <c r="D43" s="13"/>
      <c r="E43" s="13"/>
      <c r="F43" s="25"/>
      <c r="G43" s="25"/>
      <c r="H43" s="20"/>
      <c r="I43" s="73"/>
      <c r="J43" s="21"/>
      <c r="K43" s="13"/>
      <c r="L43" s="78"/>
    </row>
    <row r="44" spans="1:15" x14ac:dyDescent="0.4">
      <c r="A44" s="13"/>
      <c r="B44" s="13"/>
      <c r="C44" s="13"/>
      <c r="D44" s="13"/>
      <c r="E44" s="13"/>
      <c r="F44" s="25"/>
      <c r="G44" s="25"/>
      <c r="H44" s="20"/>
      <c r="I44" s="73"/>
      <c r="J44" s="21"/>
      <c r="K44" s="13"/>
      <c r="L44" s="78"/>
    </row>
    <row r="45" spans="1:15" x14ac:dyDescent="0.4">
      <c r="A45" s="13"/>
      <c r="B45" s="13"/>
      <c r="C45" s="13"/>
      <c r="D45" s="13"/>
      <c r="E45" s="13"/>
      <c r="F45" s="25"/>
      <c r="G45" s="25"/>
      <c r="H45" s="20"/>
      <c r="I45" s="73"/>
      <c r="J45" s="21"/>
      <c r="K45" s="13"/>
      <c r="L45" s="78"/>
    </row>
    <row r="46" spans="1:15" s="13" customFormat="1" x14ac:dyDescent="0.4">
      <c r="F46" s="25"/>
      <c r="G46" s="25"/>
      <c r="H46" s="20"/>
      <c r="I46" s="73"/>
      <c r="J46" s="21"/>
      <c r="L46" s="78"/>
      <c r="M46" s="78"/>
      <c r="N46" s="20"/>
    </row>
    <row r="47" spans="1:15" x14ac:dyDescent="0.4">
      <c r="F47" s="25"/>
      <c r="G47" s="25"/>
    </row>
    <row r="48" spans="1:15" x14ac:dyDescent="0.4">
      <c r="F48" s="25"/>
      <c r="G48" s="25"/>
    </row>
    <row r="49" spans="6:7" x14ac:dyDescent="0.4">
      <c r="F49" s="25"/>
      <c r="G49" s="25"/>
    </row>
  </sheetData>
  <mergeCells count="77">
    <mergeCell ref="D10:E10"/>
    <mergeCell ref="D4:E4"/>
    <mergeCell ref="D8:E8"/>
    <mergeCell ref="D6:E6"/>
    <mergeCell ref="C5:E5"/>
    <mergeCell ref="D7:E7"/>
    <mergeCell ref="D9:E9"/>
    <mergeCell ref="D11:E11"/>
    <mergeCell ref="D15:E15"/>
    <mergeCell ref="D12:E12"/>
    <mergeCell ref="D24:E24"/>
    <mergeCell ref="D13:E13"/>
    <mergeCell ref="D14:E14"/>
    <mergeCell ref="D16:E16"/>
    <mergeCell ref="D21:E21"/>
    <mergeCell ref="D22:E22"/>
    <mergeCell ref="D17:E17"/>
    <mergeCell ref="D18:E18"/>
    <mergeCell ref="D30:E30"/>
    <mergeCell ref="D23:E23"/>
    <mergeCell ref="D36:H36"/>
    <mergeCell ref="D35:H35"/>
    <mergeCell ref="D26:G26"/>
    <mergeCell ref="D31:E31"/>
    <mergeCell ref="D19:E19"/>
    <mergeCell ref="E3:G3"/>
    <mergeCell ref="L28:N28"/>
    <mergeCell ref="L30:N30"/>
    <mergeCell ref="L29:N29"/>
    <mergeCell ref="L26:N26"/>
    <mergeCell ref="D37:H37"/>
    <mergeCell ref="D20:E20"/>
    <mergeCell ref="D32:G32"/>
    <mergeCell ref="D29:E29"/>
    <mergeCell ref="D25:E25"/>
    <mergeCell ref="L35:N35"/>
    <mergeCell ref="L33:N33"/>
    <mergeCell ref="L36:N36"/>
    <mergeCell ref="L34:N34"/>
    <mergeCell ref="B1:L1"/>
    <mergeCell ref="L2:N2"/>
    <mergeCell ref="C2:D2"/>
    <mergeCell ref="L3:N3"/>
    <mergeCell ref="C3:D3"/>
    <mergeCell ref="E2:G2"/>
    <mergeCell ref="M42:N42"/>
    <mergeCell ref="M39:N39"/>
    <mergeCell ref="M40:N40"/>
    <mergeCell ref="M41:N41"/>
    <mergeCell ref="L38:N38"/>
    <mergeCell ref="L37:N37"/>
    <mergeCell ref="L32:N32"/>
    <mergeCell ref="L24:N24"/>
    <mergeCell ref="L27:N27"/>
    <mergeCell ref="O4:O5"/>
    <mergeCell ref="L6:N6"/>
    <mergeCell ref="L25:N25"/>
    <mergeCell ref="L14:N14"/>
    <mergeCell ref="L15:N15"/>
    <mergeCell ref="L16:N16"/>
    <mergeCell ref="L21:N21"/>
    <mergeCell ref="L23:N23"/>
    <mergeCell ref="L20:N20"/>
    <mergeCell ref="L22:N22"/>
    <mergeCell ref="L17:N17"/>
    <mergeCell ref="L19:N19"/>
    <mergeCell ref="L31:N31"/>
    <mergeCell ref="L13:N13"/>
    <mergeCell ref="L18:N18"/>
    <mergeCell ref="L4:N4"/>
    <mergeCell ref="L5:N5"/>
    <mergeCell ref="L10:N10"/>
    <mergeCell ref="L7:N7"/>
    <mergeCell ref="L8:N8"/>
    <mergeCell ref="L9:N9"/>
    <mergeCell ref="L11:N11"/>
    <mergeCell ref="L12:N12"/>
  </mergeCells>
  <phoneticPr fontId="2" type="noConversion"/>
  <printOptions gridLines="1"/>
  <pageMargins left="0.72" right="0.39370078740157483" top="0.85" bottom="0.78740157480314965" header="0.39370078740157483" footer="0.39370078740157483"/>
  <pageSetup paperSize="9" scale="71" fitToHeight="2" orientation="portrait" r:id="rId1"/>
  <headerFooter alignWithMargins="0">
    <oddHeader>&amp;C&amp;"Arial,Fett"&amp;20&amp;F, &amp;A</oddHeader>
    <oddFooter xml:space="preserve">&amp;LSeite &amp;P von &amp;N&amp;8
Ausgedruckt am &amp;D&amp;C&amp;8
&amp;R&amp;8Autor der Vorlage: Plusminus Basel
</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3A8EC-5C6E-48C2-BB9C-5A8DDEB2304D}">
  <sheetPr codeName="Tabelle12"/>
  <dimension ref="A1:O32"/>
  <sheetViews>
    <sheetView showZeros="0" zoomScaleNormal="110" workbookViewId="0">
      <pane xSplit="2" ySplit="3" topLeftCell="C4" activePane="bottomRight" state="frozen"/>
      <selection pane="topRight" activeCell="C1" sqref="C1"/>
      <selection pane="bottomLeft" activeCell="A8" sqref="A8"/>
      <selection pane="bottomRight" activeCell="O2" sqref="O2:O20"/>
    </sheetView>
  </sheetViews>
  <sheetFormatPr baseColWidth="10" defaultColWidth="11.3984375" defaultRowHeight="13.15" x14ac:dyDescent="0.4"/>
  <cols>
    <col min="1" max="1" width="0.86328125" style="1" customWidth="1"/>
    <col min="2" max="2" width="1.1328125" style="1" hidden="1" customWidth="1"/>
    <col min="3" max="3" width="2.59765625" style="1" customWidth="1"/>
    <col min="4" max="4" width="26.265625" style="1" customWidth="1"/>
    <col min="5" max="5" width="26.86328125" style="1" customWidth="1"/>
    <col min="6" max="6" width="2.3984375" style="26" hidden="1" customWidth="1"/>
    <col min="7" max="7" width="2.3984375" style="26" customWidth="1"/>
    <col min="8" max="8" width="10" style="11" customWidth="1"/>
    <col min="9" max="9" width="8.86328125" style="74" customWidth="1"/>
    <col min="10" max="10" width="10.59765625" style="10" customWidth="1"/>
    <col min="11" max="11" width="10.3984375" style="1" customWidth="1"/>
    <col min="12" max="12" width="4.86328125" style="79" customWidth="1"/>
    <col min="13" max="13" width="15.1328125" style="78" customWidth="1"/>
    <col min="14" max="14" width="8" style="20" customWidth="1"/>
    <col min="15" max="15" width="6.59765625" style="1" customWidth="1"/>
    <col min="16" max="16384" width="11.3984375" style="1"/>
  </cols>
  <sheetData>
    <row r="1" spans="1:15" ht="6" customHeight="1" x14ac:dyDescent="0.35">
      <c r="A1" s="2"/>
      <c r="B1" s="289"/>
      <c r="C1" s="289"/>
      <c r="D1" s="289"/>
      <c r="E1" s="289"/>
      <c r="F1" s="289"/>
      <c r="G1" s="289"/>
      <c r="H1" s="289"/>
      <c r="I1" s="289"/>
      <c r="J1" s="289"/>
      <c r="K1" s="289"/>
      <c r="L1" s="289"/>
      <c r="M1" s="77"/>
      <c r="N1" s="29"/>
    </row>
    <row r="2" spans="1:15" ht="57.75" customHeight="1" x14ac:dyDescent="0.35">
      <c r="A2" s="3"/>
      <c r="B2" s="30"/>
      <c r="C2" s="336" t="s">
        <v>153</v>
      </c>
      <c r="D2" s="337"/>
      <c r="E2" s="338"/>
      <c r="F2" s="338"/>
      <c r="G2" s="309"/>
      <c r="H2" s="123" t="s">
        <v>133</v>
      </c>
      <c r="I2" s="123" t="s">
        <v>96</v>
      </c>
      <c r="J2" s="117" t="s">
        <v>104</v>
      </c>
      <c r="K2" s="117" t="s">
        <v>104</v>
      </c>
      <c r="L2" s="310"/>
      <c r="M2" s="292"/>
      <c r="N2" s="293"/>
      <c r="O2" s="201"/>
    </row>
    <row r="3" spans="1:15" ht="30.75" customHeight="1" x14ac:dyDescent="0.35">
      <c r="A3" s="4"/>
      <c r="B3" s="126"/>
      <c r="C3" s="334" t="s">
        <v>129</v>
      </c>
      <c r="D3" s="335"/>
      <c r="E3" s="334"/>
      <c r="F3" s="335"/>
      <c r="G3" s="335"/>
      <c r="H3" s="127"/>
      <c r="I3" s="80"/>
      <c r="J3" s="33" t="s">
        <v>2</v>
      </c>
      <c r="K3" s="103" t="s">
        <v>1</v>
      </c>
      <c r="L3" s="302" t="s">
        <v>25</v>
      </c>
      <c r="M3" s="303"/>
      <c r="N3" s="304"/>
      <c r="O3" s="202"/>
    </row>
    <row r="4" spans="1:15" ht="15.75" customHeight="1" x14ac:dyDescent="0.35">
      <c r="A4" s="8"/>
      <c r="B4" s="36"/>
      <c r="C4" s="34"/>
      <c r="D4" s="34"/>
      <c r="E4" s="34"/>
      <c r="F4" s="34"/>
      <c r="G4" s="34"/>
      <c r="H4" s="34"/>
      <c r="I4" s="34"/>
      <c r="J4" s="34"/>
      <c r="K4" s="34"/>
      <c r="L4" s="259"/>
      <c r="M4" s="260"/>
      <c r="N4" s="260"/>
      <c r="O4" s="307"/>
    </row>
    <row r="5" spans="1:15" ht="27.75" customHeight="1" x14ac:dyDescent="0.35">
      <c r="A5" s="8"/>
      <c r="B5" s="128"/>
      <c r="C5" s="265" t="s">
        <v>40</v>
      </c>
      <c r="D5" s="265"/>
      <c r="E5" s="266"/>
      <c r="F5" s="38"/>
      <c r="G5" s="38"/>
      <c r="H5" s="33"/>
      <c r="I5" s="80"/>
      <c r="J5" s="34"/>
      <c r="K5" s="34"/>
      <c r="L5" s="212"/>
      <c r="M5" s="213"/>
      <c r="N5" s="213"/>
      <c r="O5" s="307"/>
    </row>
    <row r="6" spans="1:15" s="22" customFormat="1" ht="19.5" customHeight="1" x14ac:dyDescent="0.35">
      <c r="A6" s="4"/>
      <c r="B6" s="31"/>
      <c r="C6" s="97" t="s">
        <v>47</v>
      </c>
      <c r="D6" s="332" t="s">
        <v>72</v>
      </c>
      <c r="E6" s="333"/>
      <c r="F6" s="92"/>
      <c r="G6" s="38"/>
      <c r="H6" s="118"/>
      <c r="I6" s="66">
        <v>12</v>
      </c>
      <c r="J6" s="27" t="str">
        <f t="shared" ref="J6:J19" si="0">IF(H6&gt;0,ROUND(H6*I6,0)," ")</f>
        <v xml:space="preserve"> </v>
      </c>
      <c r="K6" s="107" t="str">
        <f t="shared" ref="K6:K19" si="1">IF(H6&gt;0,ROUND(H6*I6/12,1)," ")</f>
        <v xml:space="preserve"> </v>
      </c>
      <c r="L6" s="212"/>
      <c r="M6" s="213"/>
      <c r="N6" s="213"/>
      <c r="O6" s="203"/>
    </row>
    <row r="7" spans="1:15" s="22" customFormat="1" ht="17.25" customHeight="1" x14ac:dyDescent="0.35">
      <c r="A7" s="4"/>
      <c r="B7" s="31"/>
      <c r="C7" s="97" t="s">
        <v>47</v>
      </c>
      <c r="D7" s="332" t="s">
        <v>73</v>
      </c>
      <c r="E7" s="333"/>
      <c r="F7" s="92"/>
      <c r="G7" s="38"/>
      <c r="H7" s="118"/>
      <c r="I7" s="66">
        <v>12</v>
      </c>
      <c r="J7" s="27" t="str">
        <f t="shared" si="0"/>
        <v xml:space="preserve"> </v>
      </c>
      <c r="K7" s="107" t="str">
        <f t="shared" si="1"/>
        <v xml:space="preserve"> </v>
      </c>
      <c r="L7" s="217"/>
      <c r="M7" s="218"/>
      <c r="N7" s="219"/>
      <c r="O7" s="204"/>
    </row>
    <row r="8" spans="1:15" s="22" customFormat="1" ht="21" customHeight="1" x14ac:dyDescent="0.35">
      <c r="A8" s="4"/>
      <c r="B8" s="31"/>
      <c r="C8" s="97" t="s">
        <v>47</v>
      </c>
      <c r="D8" s="332" t="s">
        <v>74</v>
      </c>
      <c r="E8" s="333"/>
      <c r="F8" s="92"/>
      <c r="G8" s="38"/>
      <c r="H8" s="118"/>
      <c r="I8" s="66">
        <v>12</v>
      </c>
      <c r="J8" s="27" t="str">
        <f t="shared" si="0"/>
        <v xml:space="preserve"> </v>
      </c>
      <c r="K8" s="107" t="str">
        <f t="shared" si="1"/>
        <v xml:space="preserve"> </v>
      </c>
      <c r="L8" s="217"/>
      <c r="M8" s="218"/>
      <c r="N8" s="309"/>
      <c r="O8" s="204"/>
    </row>
    <row r="9" spans="1:15" s="22" customFormat="1" ht="17.25" customHeight="1" x14ac:dyDescent="0.35">
      <c r="A9" s="4"/>
      <c r="B9" s="31"/>
      <c r="C9" s="97" t="s">
        <v>47</v>
      </c>
      <c r="D9" s="332" t="s">
        <v>75</v>
      </c>
      <c r="E9" s="333"/>
      <c r="F9" s="92"/>
      <c r="G9" s="38"/>
      <c r="H9" s="118"/>
      <c r="I9" s="66">
        <v>12</v>
      </c>
      <c r="J9" s="27" t="str">
        <f t="shared" si="0"/>
        <v xml:space="preserve"> </v>
      </c>
      <c r="K9" s="107" t="str">
        <f t="shared" si="1"/>
        <v xml:space="preserve"> </v>
      </c>
      <c r="L9" s="212"/>
      <c r="M9" s="213"/>
      <c r="N9" s="213"/>
      <c r="O9" s="204"/>
    </row>
    <row r="10" spans="1:15" s="22" customFormat="1" ht="18" customHeight="1" x14ac:dyDescent="0.35">
      <c r="A10" s="4"/>
      <c r="B10" s="31"/>
      <c r="C10" s="97" t="s">
        <v>47</v>
      </c>
      <c r="D10" s="332" t="s">
        <v>76</v>
      </c>
      <c r="E10" s="333"/>
      <c r="F10" s="92"/>
      <c r="G10" s="38"/>
      <c r="H10" s="118"/>
      <c r="I10" s="66">
        <v>12</v>
      </c>
      <c r="J10" s="27" t="str">
        <f t="shared" si="0"/>
        <v xml:space="preserve"> </v>
      </c>
      <c r="K10" s="107" t="str">
        <f t="shared" si="1"/>
        <v xml:space="preserve"> </v>
      </c>
      <c r="L10" s="210"/>
      <c r="M10" s="211"/>
      <c r="N10" s="211"/>
      <c r="O10" s="204"/>
    </row>
    <row r="11" spans="1:15" s="22" customFormat="1" ht="18.75" customHeight="1" x14ac:dyDescent="0.35">
      <c r="A11" s="4"/>
      <c r="B11" s="31"/>
      <c r="C11" s="97" t="s">
        <v>47</v>
      </c>
      <c r="D11" s="332" t="s">
        <v>77</v>
      </c>
      <c r="E11" s="333"/>
      <c r="F11" s="92"/>
      <c r="G11" s="38"/>
      <c r="H11" s="118"/>
      <c r="I11" s="66">
        <v>12</v>
      </c>
      <c r="J11" s="27" t="str">
        <f t="shared" si="0"/>
        <v xml:space="preserve"> </v>
      </c>
      <c r="K11" s="107" t="str">
        <f t="shared" si="1"/>
        <v xml:space="preserve"> </v>
      </c>
      <c r="L11" s="212"/>
      <c r="M11" s="213"/>
      <c r="N11" s="213"/>
      <c r="O11" s="204"/>
    </row>
    <row r="12" spans="1:15" s="22" customFormat="1" ht="17.25" customHeight="1" x14ac:dyDescent="0.35">
      <c r="A12" s="4"/>
      <c r="B12" s="31"/>
      <c r="C12" s="97" t="s">
        <v>47</v>
      </c>
      <c r="D12" s="332" t="s">
        <v>76</v>
      </c>
      <c r="E12" s="333"/>
      <c r="F12" s="92"/>
      <c r="G12" s="38"/>
      <c r="H12" s="118"/>
      <c r="I12" s="66">
        <v>12</v>
      </c>
      <c r="J12" s="27" t="str">
        <f t="shared" si="0"/>
        <v xml:space="preserve"> </v>
      </c>
      <c r="K12" s="107" t="str">
        <f t="shared" si="1"/>
        <v xml:space="preserve"> </v>
      </c>
      <c r="L12" s="217"/>
      <c r="M12" s="218"/>
      <c r="N12" s="219"/>
      <c r="O12" s="204"/>
    </row>
    <row r="13" spans="1:15" s="22" customFormat="1" ht="19.5" customHeight="1" x14ac:dyDescent="0.35">
      <c r="A13" s="4"/>
      <c r="B13" s="31"/>
      <c r="C13" s="97" t="s">
        <v>47</v>
      </c>
      <c r="D13" s="332" t="s">
        <v>77</v>
      </c>
      <c r="E13" s="333"/>
      <c r="F13" s="92"/>
      <c r="G13" s="38"/>
      <c r="H13" s="118"/>
      <c r="I13" s="66">
        <v>12</v>
      </c>
      <c r="J13" s="27" t="str">
        <f t="shared" si="0"/>
        <v xml:space="preserve"> </v>
      </c>
      <c r="K13" s="107" t="str">
        <f t="shared" si="1"/>
        <v xml:space="preserve"> </v>
      </c>
      <c r="L13" s="217"/>
      <c r="M13" s="218"/>
      <c r="N13" s="219"/>
      <c r="O13" s="204"/>
    </row>
    <row r="14" spans="1:15" s="22" customFormat="1" ht="17.25" customHeight="1" x14ac:dyDescent="0.35">
      <c r="A14" s="4"/>
      <c r="B14" s="31"/>
      <c r="C14" s="97" t="s">
        <v>47</v>
      </c>
      <c r="D14" s="332" t="s">
        <v>44</v>
      </c>
      <c r="E14" s="333"/>
      <c r="F14" s="92"/>
      <c r="G14" s="38"/>
      <c r="H14" s="118"/>
      <c r="I14" s="66">
        <v>1</v>
      </c>
      <c r="J14" s="27" t="str">
        <f t="shared" si="0"/>
        <v xml:space="preserve"> </v>
      </c>
      <c r="K14" s="107" t="str">
        <f t="shared" si="1"/>
        <v xml:space="preserve"> </v>
      </c>
      <c r="L14" s="217"/>
      <c r="M14" s="218"/>
      <c r="N14" s="219"/>
      <c r="O14" s="204"/>
    </row>
    <row r="15" spans="1:15" s="22" customFormat="1" ht="19.5" customHeight="1" x14ac:dyDescent="0.35">
      <c r="A15" s="4"/>
      <c r="B15" s="31"/>
      <c r="C15" s="97" t="s">
        <v>47</v>
      </c>
      <c r="D15" s="332" t="s">
        <v>62</v>
      </c>
      <c r="E15" s="333"/>
      <c r="F15" s="92"/>
      <c r="G15" s="38"/>
      <c r="H15" s="118"/>
      <c r="I15" s="66">
        <v>1</v>
      </c>
      <c r="J15" s="27" t="str">
        <f t="shared" si="0"/>
        <v xml:space="preserve"> </v>
      </c>
      <c r="K15" s="107" t="str">
        <f t="shared" si="1"/>
        <v xml:space="preserve"> </v>
      </c>
      <c r="L15" s="217"/>
      <c r="M15" s="218"/>
      <c r="N15" s="219"/>
      <c r="O15" s="204"/>
    </row>
    <row r="16" spans="1:15" s="22" customFormat="1" ht="19.5" customHeight="1" x14ac:dyDescent="0.35">
      <c r="A16" s="4"/>
      <c r="B16" s="31"/>
      <c r="C16" s="97" t="s">
        <v>47</v>
      </c>
      <c r="D16" s="332" t="s">
        <v>63</v>
      </c>
      <c r="E16" s="333"/>
      <c r="F16" s="92"/>
      <c r="G16" s="38"/>
      <c r="H16" s="118"/>
      <c r="I16" s="66">
        <v>1</v>
      </c>
      <c r="J16" s="27" t="str">
        <f t="shared" si="0"/>
        <v xml:space="preserve"> </v>
      </c>
      <c r="K16" s="107" t="str">
        <f t="shared" si="1"/>
        <v xml:space="preserve"> </v>
      </c>
      <c r="L16" s="217"/>
      <c r="M16" s="218"/>
      <c r="N16" s="219"/>
      <c r="O16" s="204"/>
    </row>
    <row r="17" spans="1:15" s="22" customFormat="1" ht="18" customHeight="1" x14ac:dyDescent="0.35">
      <c r="A17" s="4"/>
      <c r="B17" s="31"/>
      <c r="C17" s="97" t="s">
        <v>47</v>
      </c>
      <c r="D17" s="332" t="s">
        <v>61</v>
      </c>
      <c r="E17" s="333"/>
      <c r="F17" s="92"/>
      <c r="G17" s="38"/>
      <c r="H17" s="118"/>
      <c r="I17" s="66">
        <v>1</v>
      </c>
      <c r="J17" s="27" t="str">
        <f t="shared" si="0"/>
        <v xml:space="preserve"> </v>
      </c>
      <c r="K17" s="107" t="str">
        <f t="shared" si="1"/>
        <v xml:space="preserve"> </v>
      </c>
      <c r="L17" s="217"/>
      <c r="M17" s="218"/>
      <c r="N17" s="219"/>
      <c r="O17" s="204"/>
    </row>
    <row r="18" spans="1:15" s="22" customFormat="1" ht="19.5" customHeight="1" x14ac:dyDescent="0.35">
      <c r="A18" s="4"/>
      <c r="B18" s="31"/>
      <c r="C18" s="97" t="s">
        <v>47</v>
      </c>
      <c r="D18" s="332" t="s">
        <v>43</v>
      </c>
      <c r="E18" s="333"/>
      <c r="F18" s="92"/>
      <c r="G18" s="38"/>
      <c r="H18" s="118"/>
      <c r="I18" s="66">
        <v>1</v>
      </c>
      <c r="J18" s="27" t="str">
        <f t="shared" si="0"/>
        <v xml:space="preserve"> </v>
      </c>
      <c r="K18" s="107" t="str">
        <f t="shared" si="1"/>
        <v xml:space="preserve"> </v>
      </c>
      <c r="L18" s="217"/>
      <c r="M18" s="218"/>
      <c r="N18" s="219"/>
      <c r="O18" s="204"/>
    </row>
    <row r="19" spans="1:15" s="22" customFormat="1" ht="19.5" customHeight="1" x14ac:dyDescent="0.35">
      <c r="A19" s="4"/>
      <c r="B19" s="31"/>
      <c r="C19" s="97" t="s">
        <v>47</v>
      </c>
      <c r="D19" s="208"/>
      <c r="E19" s="209"/>
      <c r="F19" s="92"/>
      <c r="G19" s="38"/>
      <c r="H19" s="118"/>
      <c r="I19" s="66"/>
      <c r="J19" s="27" t="str">
        <f t="shared" si="0"/>
        <v xml:space="preserve"> </v>
      </c>
      <c r="K19" s="107" t="str">
        <f t="shared" si="1"/>
        <v xml:space="preserve"> </v>
      </c>
      <c r="L19" s="217"/>
      <c r="M19" s="218"/>
      <c r="N19" s="219"/>
      <c r="O19" s="204"/>
    </row>
    <row r="20" spans="1:15" s="22" customFormat="1" ht="19.5" customHeight="1" thickBot="1" x14ac:dyDescent="0.4">
      <c r="A20" s="8"/>
      <c r="B20" s="36"/>
      <c r="C20" s="56"/>
      <c r="D20" s="234" t="s">
        <v>157</v>
      </c>
      <c r="E20" s="235"/>
      <c r="F20" s="235"/>
      <c r="G20" s="236"/>
      <c r="H20" s="61"/>
      <c r="I20" s="68"/>
      <c r="J20" s="65">
        <f>ROUNDUP(SUM(J6:J19),0)</f>
        <v>0</v>
      </c>
      <c r="K20" s="65">
        <f>SUM(K6:K19)</f>
        <v>0</v>
      </c>
      <c r="L20" s="222"/>
      <c r="M20" s="223"/>
      <c r="N20" s="223"/>
      <c r="O20" s="204"/>
    </row>
    <row r="21" spans="1:15" ht="10.5" customHeight="1" thickTop="1" x14ac:dyDescent="0.35">
      <c r="A21" s="8"/>
      <c r="B21" s="36"/>
      <c r="C21" s="15"/>
      <c r="D21" s="13"/>
      <c r="E21" s="13"/>
      <c r="F21" s="13"/>
      <c r="G21" s="13"/>
      <c r="H21" s="13"/>
      <c r="I21" s="13"/>
      <c r="J21" s="13"/>
      <c r="K21" s="13"/>
      <c r="L21" s="13"/>
      <c r="M21" s="13"/>
      <c r="N21" s="13"/>
    </row>
    <row r="22" spans="1:15" ht="12.75" x14ac:dyDescent="0.35">
      <c r="A22" s="14"/>
      <c r="B22" s="12"/>
      <c r="C22" s="15"/>
      <c r="D22" s="16"/>
      <c r="E22" s="16"/>
      <c r="F22" s="24"/>
      <c r="G22" s="24"/>
      <c r="H22" s="17"/>
      <c r="I22" s="72"/>
      <c r="J22" s="18"/>
      <c r="K22" s="19"/>
      <c r="L22" s="15"/>
      <c r="M22" s="283"/>
      <c r="N22" s="284"/>
    </row>
    <row r="23" spans="1:15" x14ac:dyDescent="0.4">
      <c r="A23" s="13"/>
      <c r="B23" s="13"/>
      <c r="C23" s="13"/>
      <c r="D23" s="13"/>
      <c r="E23" s="13"/>
      <c r="F23" s="25"/>
      <c r="G23" s="25"/>
      <c r="H23" s="20"/>
      <c r="I23" s="73"/>
      <c r="J23" s="21"/>
      <c r="K23" s="13"/>
      <c r="L23" s="78"/>
      <c r="M23" s="283"/>
      <c r="N23" s="284"/>
    </row>
    <row r="24" spans="1:15" x14ac:dyDescent="0.4">
      <c r="A24" s="13"/>
      <c r="B24" s="13"/>
      <c r="C24" s="13"/>
      <c r="D24" s="13"/>
      <c r="E24" s="13"/>
      <c r="F24" s="25"/>
      <c r="G24" s="25"/>
      <c r="H24" s="20"/>
      <c r="I24" s="73"/>
      <c r="J24" s="21"/>
      <c r="K24" s="13"/>
      <c r="L24" s="78"/>
      <c r="M24" s="283"/>
      <c r="N24" s="284"/>
    </row>
    <row r="25" spans="1:15" x14ac:dyDescent="0.4">
      <c r="A25" s="13"/>
      <c r="B25" s="13"/>
      <c r="C25" s="13"/>
      <c r="D25" s="13"/>
      <c r="E25" s="13"/>
      <c r="F25" s="25"/>
      <c r="G25" s="25"/>
      <c r="H25" s="20"/>
      <c r="I25" s="73"/>
      <c r="J25" s="21"/>
      <c r="K25" s="13"/>
      <c r="L25" s="78"/>
      <c r="M25" s="283"/>
      <c r="N25" s="284"/>
    </row>
    <row r="26" spans="1:15" x14ac:dyDescent="0.4">
      <c r="A26" s="13"/>
      <c r="B26" s="13"/>
      <c r="C26" s="13"/>
      <c r="D26" s="13"/>
      <c r="E26" s="13"/>
      <c r="F26" s="25"/>
      <c r="G26" s="25"/>
      <c r="H26" s="20"/>
      <c r="I26" s="73"/>
      <c r="J26" s="21"/>
      <c r="K26" s="13"/>
      <c r="L26" s="78"/>
    </row>
    <row r="27" spans="1:15" x14ac:dyDescent="0.4">
      <c r="A27" s="13"/>
      <c r="B27" s="13"/>
      <c r="C27" s="13"/>
      <c r="D27" s="13"/>
      <c r="E27" s="13"/>
      <c r="F27" s="25"/>
      <c r="G27" s="25"/>
      <c r="H27" s="20"/>
      <c r="I27" s="73"/>
      <c r="J27" s="21"/>
      <c r="K27" s="13"/>
      <c r="L27" s="78"/>
    </row>
    <row r="28" spans="1:15" x14ac:dyDescent="0.4">
      <c r="A28" s="13"/>
      <c r="B28" s="13"/>
      <c r="C28" s="13"/>
      <c r="D28" s="13"/>
      <c r="E28" s="13"/>
      <c r="F28" s="25"/>
      <c r="G28" s="25"/>
      <c r="H28" s="20"/>
      <c r="I28" s="73"/>
      <c r="J28" s="21"/>
      <c r="K28" s="13"/>
      <c r="L28" s="78"/>
    </row>
    <row r="29" spans="1:15" s="13" customFormat="1" x14ac:dyDescent="0.4">
      <c r="F29" s="25"/>
      <c r="G29" s="25"/>
      <c r="H29" s="20"/>
      <c r="I29" s="73"/>
      <c r="J29" s="21"/>
      <c r="L29" s="78"/>
      <c r="M29" s="78"/>
      <c r="N29" s="20"/>
    </row>
    <row r="30" spans="1:15" x14ac:dyDescent="0.4">
      <c r="F30" s="25"/>
      <c r="G30" s="25"/>
    </row>
    <row r="31" spans="1:15" x14ac:dyDescent="0.4">
      <c r="F31" s="25"/>
      <c r="G31" s="25"/>
    </row>
    <row r="32" spans="1:15" x14ac:dyDescent="0.4">
      <c r="F32" s="25"/>
      <c r="G32" s="25"/>
    </row>
  </sheetData>
  <mergeCells count="44">
    <mergeCell ref="L7:N7"/>
    <mergeCell ref="L8:N8"/>
    <mergeCell ref="L9:N9"/>
    <mergeCell ref="L11:N11"/>
    <mergeCell ref="M25:N25"/>
    <mergeCell ref="M22:N22"/>
    <mergeCell ref="M23:N23"/>
    <mergeCell ref="M24:N24"/>
    <mergeCell ref="O4:O5"/>
    <mergeCell ref="L6:N6"/>
    <mergeCell ref="L14:N14"/>
    <mergeCell ref="L4:N4"/>
    <mergeCell ref="L5:N5"/>
    <mergeCell ref="L10:N10"/>
    <mergeCell ref="L16:N16"/>
    <mergeCell ref="L13:N13"/>
    <mergeCell ref="D19:E19"/>
    <mergeCell ref="D16:E16"/>
    <mergeCell ref="B1:L1"/>
    <mergeCell ref="L2:N2"/>
    <mergeCell ref="L3:N3"/>
    <mergeCell ref="C3:D3"/>
    <mergeCell ref="E3:G3"/>
    <mergeCell ref="C2:G2"/>
    <mergeCell ref="L20:N20"/>
    <mergeCell ref="D20:G20"/>
    <mergeCell ref="D17:E17"/>
    <mergeCell ref="D18:E18"/>
    <mergeCell ref="D8:E8"/>
    <mergeCell ref="L17:N17"/>
    <mergeCell ref="L19:N19"/>
    <mergeCell ref="L18:N18"/>
    <mergeCell ref="L12:N12"/>
    <mergeCell ref="L15:N15"/>
    <mergeCell ref="D6:E6"/>
    <mergeCell ref="C5:E5"/>
    <mergeCell ref="D11:E11"/>
    <mergeCell ref="D15:E15"/>
    <mergeCell ref="D14:E14"/>
    <mergeCell ref="D7:E7"/>
    <mergeCell ref="D9:E9"/>
    <mergeCell ref="D12:E12"/>
    <mergeCell ref="D13:E13"/>
    <mergeCell ref="D10:E10"/>
  </mergeCells>
  <phoneticPr fontId="2" type="noConversion"/>
  <printOptions gridLines="1"/>
  <pageMargins left="0.72" right="0.39370078740157483" top="0.85" bottom="0.78740157480314965" header="0.39370078740157483" footer="0.39370078740157483"/>
  <pageSetup paperSize="9" scale="71" fitToHeight="2" orientation="portrait" r:id="rId1"/>
  <headerFooter alignWithMargins="0">
    <oddHeader>&amp;C&amp;"Arial,Fett"&amp;20&amp;F, &amp;A</oddHeader>
    <oddFooter xml:space="preserve">&amp;LSeite &amp;P von &amp;N&amp;8
Ausgedruckt am &amp;D&amp;C&amp;8
&amp;R&amp;8Autor der Vorlage: Plusminus Basel
</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17B33E-AA4C-4FA0-9EBE-593C40382FE3}">
  <sheetPr codeName="Tabelle13">
    <pageSetUpPr fitToPage="1"/>
  </sheetPr>
  <dimension ref="A1:O35"/>
  <sheetViews>
    <sheetView showZeros="0" zoomScale="90" zoomScaleNormal="90" workbookViewId="0">
      <pane xSplit="2" ySplit="3" topLeftCell="C4" activePane="bottomRight" state="frozen"/>
      <selection pane="topRight" activeCell="C1" sqref="C1"/>
      <selection pane="bottomLeft" activeCell="A8" sqref="A8"/>
      <selection pane="bottomRight" activeCell="O2" sqref="O2:O23"/>
    </sheetView>
  </sheetViews>
  <sheetFormatPr baseColWidth="10" defaultColWidth="11.3984375" defaultRowHeight="13.15" x14ac:dyDescent="0.4"/>
  <cols>
    <col min="1" max="1" width="0.86328125" style="1" customWidth="1"/>
    <col min="2" max="2" width="1.1328125" style="1" hidden="1" customWidth="1"/>
    <col min="3" max="3" width="2.59765625" style="1" customWidth="1"/>
    <col min="4" max="4" width="26.265625" style="1" customWidth="1"/>
    <col min="5" max="5" width="26.86328125" style="1" customWidth="1"/>
    <col min="6" max="6" width="2.3984375" style="26" hidden="1" customWidth="1"/>
    <col min="7" max="7" width="2.3984375" style="26" customWidth="1"/>
    <col min="8" max="8" width="10" style="11" customWidth="1"/>
    <col min="9" max="9" width="8.86328125" style="74" customWidth="1"/>
    <col min="10" max="10" width="10.59765625" style="10" customWidth="1"/>
    <col min="11" max="11" width="10.3984375" style="1" customWidth="1"/>
    <col min="12" max="12" width="4.86328125" style="79" customWidth="1"/>
    <col min="13" max="13" width="15.1328125" style="78" customWidth="1"/>
    <col min="14" max="14" width="8" style="20" customWidth="1"/>
    <col min="15" max="15" width="6.59765625" style="1" customWidth="1"/>
    <col min="16" max="16384" width="11.3984375" style="1"/>
  </cols>
  <sheetData>
    <row r="1" spans="1:15" ht="6" customHeight="1" x14ac:dyDescent="0.35">
      <c r="A1" s="2"/>
      <c r="B1" s="289"/>
      <c r="C1" s="289"/>
      <c r="D1" s="289"/>
      <c r="E1" s="289"/>
      <c r="F1" s="289"/>
      <c r="G1" s="289"/>
      <c r="H1" s="289"/>
      <c r="I1" s="289"/>
      <c r="J1" s="289"/>
      <c r="K1" s="289"/>
      <c r="L1" s="289"/>
      <c r="M1" s="77"/>
      <c r="N1" s="29"/>
    </row>
    <row r="2" spans="1:15" ht="57.75" customHeight="1" x14ac:dyDescent="0.35">
      <c r="A2" s="3"/>
      <c r="B2" s="30"/>
      <c r="C2" s="336" t="s">
        <v>151</v>
      </c>
      <c r="D2" s="337"/>
      <c r="E2" s="338"/>
      <c r="F2" s="338"/>
      <c r="G2" s="309"/>
      <c r="H2" s="123" t="s">
        <v>133</v>
      </c>
      <c r="I2" s="123" t="s">
        <v>96</v>
      </c>
      <c r="J2" s="117" t="s">
        <v>104</v>
      </c>
      <c r="K2" s="117" t="s">
        <v>104</v>
      </c>
      <c r="L2" s="310"/>
      <c r="M2" s="292"/>
      <c r="N2" s="293"/>
      <c r="O2" s="201"/>
    </row>
    <row r="3" spans="1:15" ht="30.75" customHeight="1" x14ac:dyDescent="0.35">
      <c r="A3" s="4"/>
      <c r="B3" s="126"/>
      <c r="C3" s="334" t="s">
        <v>129</v>
      </c>
      <c r="D3" s="335"/>
      <c r="E3" s="334"/>
      <c r="F3" s="335"/>
      <c r="G3" s="335"/>
      <c r="H3" s="127"/>
      <c r="I3" s="80"/>
      <c r="J3" s="33" t="s">
        <v>2</v>
      </c>
      <c r="K3" s="103" t="s">
        <v>1</v>
      </c>
      <c r="L3" s="302" t="s">
        <v>25</v>
      </c>
      <c r="M3" s="303"/>
      <c r="N3" s="304"/>
      <c r="O3" s="202"/>
    </row>
    <row r="4" spans="1:15" ht="15.75" customHeight="1" x14ac:dyDescent="0.35">
      <c r="A4" s="8"/>
      <c r="B4" s="36"/>
      <c r="C4" s="129"/>
      <c r="D4" s="328"/>
      <c r="E4" s="328"/>
      <c r="F4" s="33"/>
      <c r="G4" s="33"/>
      <c r="H4" s="59"/>
      <c r="I4" s="71"/>
      <c r="J4" s="62"/>
      <c r="K4" s="63"/>
      <c r="L4" s="259"/>
      <c r="M4" s="260"/>
      <c r="N4" s="260"/>
      <c r="O4" s="307"/>
    </row>
    <row r="5" spans="1:15" ht="21.75" customHeight="1" x14ac:dyDescent="0.35">
      <c r="A5" s="8"/>
      <c r="B5" s="128"/>
      <c r="C5" s="265" t="s">
        <v>40</v>
      </c>
      <c r="D5" s="265"/>
      <c r="E5" s="266"/>
      <c r="F5" s="33"/>
      <c r="G5" s="33"/>
      <c r="H5" s="33"/>
      <c r="I5" s="80"/>
      <c r="J5" s="34"/>
      <c r="K5" s="34"/>
      <c r="L5" s="212"/>
      <c r="M5" s="213"/>
      <c r="N5" s="213"/>
      <c r="O5" s="307"/>
    </row>
    <row r="6" spans="1:15" s="22" customFormat="1" ht="19.5" customHeight="1" x14ac:dyDescent="0.35">
      <c r="A6" s="4"/>
      <c r="B6" s="31"/>
      <c r="C6" s="124" t="s">
        <v>46</v>
      </c>
      <c r="D6" s="332" t="s">
        <v>149</v>
      </c>
      <c r="E6" s="333"/>
      <c r="F6" s="92"/>
      <c r="G6" s="38"/>
      <c r="H6" s="118"/>
      <c r="I6" s="66">
        <v>12</v>
      </c>
      <c r="J6" s="27" t="str">
        <f t="shared" ref="J6:J22" si="0">IF(H6&gt;0,ROUND(H6*I6,0)," ")</f>
        <v xml:space="preserve"> </v>
      </c>
      <c r="K6" s="107" t="str">
        <f t="shared" ref="K6:K22" si="1">IF(H6&gt;0,ROUND(H6*I6/12,1)," ")</f>
        <v xml:space="preserve"> </v>
      </c>
      <c r="L6" s="212"/>
      <c r="M6" s="213"/>
      <c r="N6" s="213"/>
      <c r="O6" s="203"/>
    </row>
    <row r="7" spans="1:15" s="22" customFormat="1" ht="17.25" customHeight="1" x14ac:dyDescent="0.35">
      <c r="A7" s="4"/>
      <c r="B7" s="31"/>
      <c r="C7" s="124" t="s">
        <v>46</v>
      </c>
      <c r="D7" s="332" t="s">
        <v>150</v>
      </c>
      <c r="E7" s="333"/>
      <c r="F7" s="92"/>
      <c r="G7" s="38"/>
      <c r="H7" s="118"/>
      <c r="I7" s="66">
        <v>12</v>
      </c>
      <c r="J7" s="27" t="str">
        <f t="shared" si="0"/>
        <v xml:space="preserve"> </v>
      </c>
      <c r="K7" s="107" t="str">
        <f t="shared" si="1"/>
        <v xml:space="preserve"> </v>
      </c>
      <c r="L7" s="217"/>
      <c r="M7" s="218"/>
      <c r="N7" s="219"/>
      <c r="O7" s="204"/>
    </row>
    <row r="8" spans="1:15" s="22" customFormat="1" ht="21" customHeight="1" x14ac:dyDescent="0.35">
      <c r="A8" s="4"/>
      <c r="B8" s="31"/>
      <c r="C8" s="124" t="s">
        <v>46</v>
      </c>
      <c r="D8" s="332" t="s">
        <v>147</v>
      </c>
      <c r="E8" s="333"/>
      <c r="F8" s="92"/>
      <c r="G8" s="38"/>
      <c r="H8" s="118"/>
      <c r="I8" s="66">
        <v>12</v>
      </c>
      <c r="J8" s="27" t="str">
        <f t="shared" si="0"/>
        <v xml:space="preserve"> </v>
      </c>
      <c r="K8" s="107" t="str">
        <f t="shared" si="1"/>
        <v xml:space="preserve"> </v>
      </c>
      <c r="L8" s="217"/>
      <c r="M8" s="218"/>
      <c r="N8" s="309"/>
      <c r="O8" s="204"/>
    </row>
    <row r="9" spans="1:15" s="22" customFormat="1" ht="18" customHeight="1" x14ac:dyDescent="0.35">
      <c r="A9" s="4"/>
      <c r="B9" s="31"/>
      <c r="C9" s="124" t="s">
        <v>46</v>
      </c>
      <c r="D9" s="332" t="s">
        <v>5</v>
      </c>
      <c r="E9" s="333"/>
      <c r="F9" s="92"/>
      <c r="G9" s="38"/>
      <c r="H9" s="118"/>
      <c r="I9" s="66">
        <v>12</v>
      </c>
      <c r="J9" s="27" t="str">
        <f t="shared" si="0"/>
        <v xml:space="preserve"> </v>
      </c>
      <c r="K9" s="107" t="str">
        <f t="shared" si="1"/>
        <v xml:space="preserve"> </v>
      </c>
      <c r="L9" s="210"/>
      <c r="M9" s="211"/>
      <c r="N9" s="211"/>
      <c r="O9" s="204"/>
    </row>
    <row r="10" spans="1:15" s="22" customFormat="1" ht="18.75" customHeight="1" x14ac:dyDescent="0.35">
      <c r="A10" s="4"/>
      <c r="B10" s="31"/>
      <c r="C10" s="124" t="s">
        <v>46</v>
      </c>
      <c r="D10" s="332" t="s">
        <v>141</v>
      </c>
      <c r="E10" s="333"/>
      <c r="F10" s="92"/>
      <c r="G10" s="38"/>
      <c r="H10" s="118"/>
      <c r="I10" s="66">
        <v>12</v>
      </c>
      <c r="J10" s="27" t="str">
        <f t="shared" si="0"/>
        <v xml:space="preserve"> </v>
      </c>
      <c r="K10" s="107" t="str">
        <f t="shared" si="1"/>
        <v xml:space="preserve"> </v>
      </c>
      <c r="L10" s="212"/>
      <c r="M10" s="213"/>
      <c r="N10" s="213"/>
      <c r="O10" s="204"/>
    </row>
    <row r="11" spans="1:15" s="22" customFormat="1" ht="22.5" customHeight="1" x14ac:dyDescent="0.35">
      <c r="A11" s="4"/>
      <c r="B11" s="31"/>
      <c r="C11" s="124" t="s">
        <v>46</v>
      </c>
      <c r="D11" s="332" t="s">
        <v>142</v>
      </c>
      <c r="E11" s="333"/>
      <c r="F11" s="92"/>
      <c r="G11" s="38"/>
      <c r="H11" s="118"/>
      <c r="I11" s="66">
        <v>12</v>
      </c>
      <c r="J11" s="27" t="str">
        <f t="shared" si="0"/>
        <v xml:space="preserve"> </v>
      </c>
      <c r="K11" s="107" t="str">
        <f t="shared" si="1"/>
        <v xml:space="preserve"> </v>
      </c>
      <c r="L11" s="217"/>
      <c r="M11" s="218"/>
      <c r="N11" s="219"/>
      <c r="O11" s="204"/>
    </row>
    <row r="12" spans="1:15" s="22" customFormat="1" ht="19.5" customHeight="1" x14ac:dyDescent="0.35">
      <c r="A12" s="4"/>
      <c r="B12" s="31"/>
      <c r="C12" s="124" t="s">
        <v>46</v>
      </c>
      <c r="D12" s="332" t="s">
        <v>139</v>
      </c>
      <c r="E12" s="333"/>
      <c r="F12" s="92"/>
      <c r="G12" s="38"/>
      <c r="H12" s="118"/>
      <c r="I12" s="66">
        <v>12</v>
      </c>
      <c r="J12" s="27" t="str">
        <f t="shared" si="0"/>
        <v xml:space="preserve"> </v>
      </c>
      <c r="K12" s="107" t="str">
        <f t="shared" si="1"/>
        <v xml:space="preserve"> </v>
      </c>
      <c r="L12" s="217"/>
      <c r="M12" s="218"/>
      <c r="N12" s="219"/>
      <c r="O12" s="204"/>
    </row>
    <row r="13" spans="1:15" s="22" customFormat="1" ht="17.25" customHeight="1" x14ac:dyDescent="0.35">
      <c r="A13" s="4"/>
      <c r="B13" s="31"/>
      <c r="C13" s="124" t="s">
        <v>46</v>
      </c>
      <c r="D13" s="332" t="s">
        <v>83</v>
      </c>
      <c r="E13" s="333"/>
      <c r="F13" s="92"/>
      <c r="G13" s="38"/>
      <c r="H13" s="118"/>
      <c r="I13" s="66">
        <v>1</v>
      </c>
      <c r="J13" s="27" t="str">
        <f>IF(H13&gt;0,ROUND(H13*I13,0)," ")</f>
        <v xml:space="preserve"> </v>
      </c>
      <c r="K13" s="107" t="str">
        <f>IF(H13&gt;0,ROUND(H13*I13/12,1)," ")</f>
        <v xml:space="preserve"> </v>
      </c>
      <c r="L13" s="217"/>
      <c r="M13" s="218"/>
      <c r="N13" s="219"/>
      <c r="O13" s="204"/>
    </row>
    <row r="14" spans="1:15" s="22" customFormat="1" ht="19.5" customHeight="1" x14ac:dyDescent="0.35">
      <c r="A14" s="4"/>
      <c r="B14" s="31"/>
      <c r="C14" s="124" t="s">
        <v>46</v>
      </c>
      <c r="D14" s="332" t="s">
        <v>41</v>
      </c>
      <c r="E14" s="333"/>
      <c r="F14" s="92"/>
      <c r="G14" s="38"/>
      <c r="H14" s="118"/>
      <c r="I14" s="66">
        <v>1</v>
      </c>
      <c r="J14" s="27" t="str">
        <f>IF(H14&gt;0,ROUND(H14*I14,0)," ")</f>
        <v xml:space="preserve"> </v>
      </c>
      <c r="K14" s="107" t="str">
        <f>IF(H14&gt;0,ROUND(H14*I14/12,1)," ")</f>
        <v xml:space="preserve"> </v>
      </c>
      <c r="L14" s="217"/>
      <c r="M14" s="218"/>
      <c r="N14" s="219"/>
      <c r="O14" s="204"/>
    </row>
    <row r="15" spans="1:15" s="22" customFormat="1" ht="19.5" customHeight="1" x14ac:dyDescent="0.35">
      <c r="A15" s="4"/>
      <c r="B15" s="31"/>
      <c r="C15" s="124" t="s">
        <v>46</v>
      </c>
      <c r="D15" s="332" t="s">
        <v>140</v>
      </c>
      <c r="E15" s="333"/>
      <c r="F15" s="92"/>
      <c r="G15" s="38"/>
      <c r="H15" s="118"/>
      <c r="I15" s="66">
        <v>1</v>
      </c>
      <c r="J15" s="27" t="str">
        <f>IF(H15&gt;0,ROUND(H15*I15,0)," ")</f>
        <v xml:space="preserve"> </v>
      </c>
      <c r="K15" s="107" t="str">
        <f>IF(H15&gt;0,ROUND(H15*I15/12,1)," ")</f>
        <v xml:space="preserve"> </v>
      </c>
      <c r="L15" s="217"/>
      <c r="M15" s="218"/>
      <c r="N15" s="219"/>
      <c r="O15" s="204"/>
    </row>
    <row r="16" spans="1:15" s="22" customFormat="1" ht="18" customHeight="1" x14ac:dyDescent="0.35">
      <c r="A16" s="4"/>
      <c r="B16" s="31"/>
      <c r="C16" s="124" t="s">
        <v>46</v>
      </c>
      <c r="D16" s="332" t="s">
        <v>146</v>
      </c>
      <c r="E16" s="333"/>
      <c r="F16" s="92"/>
      <c r="G16" s="38"/>
      <c r="H16" s="118"/>
      <c r="I16" s="66">
        <v>1</v>
      </c>
      <c r="J16" s="27" t="str">
        <f>IF(H16&gt;0,ROUND(H16*I16,0)," ")</f>
        <v xml:space="preserve"> </v>
      </c>
      <c r="K16" s="107" t="str">
        <f>IF(H16&gt;0,ROUND(H16*I16/12,1)," ")</f>
        <v xml:space="preserve"> </v>
      </c>
      <c r="L16" s="217"/>
      <c r="M16" s="218"/>
      <c r="N16" s="219"/>
      <c r="O16" s="204"/>
    </row>
    <row r="17" spans="1:15" s="22" customFormat="1" ht="19.5" customHeight="1" x14ac:dyDescent="0.35">
      <c r="A17" s="4"/>
      <c r="B17" s="31"/>
      <c r="C17" s="124" t="s">
        <v>46</v>
      </c>
      <c r="D17" s="332" t="s">
        <v>145</v>
      </c>
      <c r="E17" s="333"/>
      <c r="F17" s="92"/>
      <c r="G17" s="38"/>
      <c r="H17" s="118"/>
      <c r="I17" s="66">
        <v>1</v>
      </c>
      <c r="J17" s="27" t="str">
        <f>IF(H17&gt;0,ROUND(H17*I17,0)," ")</f>
        <v xml:space="preserve"> </v>
      </c>
      <c r="K17" s="107" t="str">
        <f>IF(H17&gt;0,ROUND(H17*I17/12,1)," ")</f>
        <v xml:space="preserve"> </v>
      </c>
      <c r="L17" s="217"/>
      <c r="M17" s="218"/>
      <c r="N17" s="219"/>
      <c r="O17" s="204"/>
    </row>
    <row r="18" spans="1:15" s="22" customFormat="1" ht="17.25" customHeight="1" x14ac:dyDescent="0.35">
      <c r="A18" s="4"/>
      <c r="B18" s="31"/>
      <c r="C18" s="124" t="s">
        <v>46</v>
      </c>
      <c r="D18" s="332" t="s">
        <v>152</v>
      </c>
      <c r="E18" s="333"/>
      <c r="F18" s="92"/>
      <c r="G18" s="38"/>
      <c r="H18" s="118"/>
      <c r="I18" s="66">
        <v>1</v>
      </c>
      <c r="J18" s="27" t="str">
        <f t="shared" si="0"/>
        <v xml:space="preserve"> </v>
      </c>
      <c r="K18" s="107" t="str">
        <f t="shared" si="1"/>
        <v xml:space="preserve"> </v>
      </c>
      <c r="L18" s="217"/>
      <c r="M18" s="218"/>
      <c r="N18" s="219"/>
      <c r="O18" s="204"/>
    </row>
    <row r="19" spans="1:15" s="22" customFormat="1" ht="19.5" customHeight="1" x14ac:dyDescent="0.35">
      <c r="A19" s="4"/>
      <c r="B19" s="31"/>
      <c r="C19" s="124" t="s">
        <v>46</v>
      </c>
      <c r="D19" s="332" t="s">
        <v>148</v>
      </c>
      <c r="E19" s="333"/>
      <c r="F19" s="92"/>
      <c r="G19" s="38"/>
      <c r="H19" s="118"/>
      <c r="I19" s="66">
        <v>1</v>
      </c>
      <c r="J19" s="27" t="str">
        <f t="shared" si="0"/>
        <v xml:space="preserve"> </v>
      </c>
      <c r="K19" s="107" t="str">
        <f t="shared" si="1"/>
        <v xml:space="preserve"> </v>
      </c>
      <c r="L19" s="217"/>
      <c r="M19" s="218"/>
      <c r="N19" s="219"/>
      <c r="O19" s="204"/>
    </row>
    <row r="20" spans="1:15" s="22" customFormat="1" ht="19.5" customHeight="1" x14ac:dyDescent="0.35">
      <c r="A20" s="4"/>
      <c r="B20" s="31"/>
      <c r="C20" s="124" t="s">
        <v>46</v>
      </c>
      <c r="D20" s="332" t="s">
        <v>143</v>
      </c>
      <c r="E20" s="333"/>
      <c r="F20" s="92"/>
      <c r="G20" s="38"/>
      <c r="H20" s="118"/>
      <c r="I20" s="66">
        <v>1</v>
      </c>
      <c r="J20" s="27" t="str">
        <f t="shared" si="0"/>
        <v xml:space="preserve"> </v>
      </c>
      <c r="K20" s="107" t="str">
        <f t="shared" si="1"/>
        <v xml:space="preserve"> </v>
      </c>
      <c r="L20" s="217"/>
      <c r="M20" s="218"/>
      <c r="N20" s="219"/>
      <c r="O20" s="204"/>
    </row>
    <row r="21" spans="1:15" s="22" customFormat="1" ht="18" customHeight="1" x14ac:dyDescent="0.35">
      <c r="A21" s="4"/>
      <c r="B21" s="31"/>
      <c r="C21" s="124" t="s">
        <v>46</v>
      </c>
      <c r="D21" s="332" t="s">
        <v>144</v>
      </c>
      <c r="E21" s="333"/>
      <c r="F21" s="92"/>
      <c r="G21" s="38"/>
      <c r="H21" s="118"/>
      <c r="I21" s="66">
        <v>1</v>
      </c>
      <c r="J21" s="27" t="str">
        <f t="shared" si="0"/>
        <v xml:space="preserve"> </v>
      </c>
      <c r="K21" s="107" t="str">
        <f t="shared" si="1"/>
        <v xml:space="preserve"> </v>
      </c>
      <c r="L21" s="217"/>
      <c r="M21" s="218"/>
      <c r="N21" s="219"/>
      <c r="O21" s="204"/>
    </row>
    <row r="22" spans="1:15" s="22" customFormat="1" ht="19.5" customHeight="1" x14ac:dyDescent="0.35">
      <c r="A22" s="4"/>
      <c r="B22" s="31"/>
      <c r="C22" s="124" t="s">
        <v>46</v>
      </c>
      <c r="D22" s="208"/>
      <c r="E22" s="209"/>
      <c r="F22" s="92"/>
      <c r="G22" s="38"/>
      <c r="H22" s="118"/>
      <c r="I22" s="66"/>
      <c r="J22" s="27" t="str">
        <f t="shared" si="0"/>
        <v xml:space="preserve"> </v>
      </c>
      <c r="K22" s="107" t="str">
        <f t="shared" si="1"/>
        <v xml:space="preserve"> </v>
      </c>
      <c r="L22" s="217"/>
      <c r="M22" s="218"/>
      <c r="N22" s="219"/>
      <c r="O22" s="204"/>
    </row>
    <row r="23" spans="1:15" s="22" customFormat="1" ht="19.5" customHeight="1" thickBot="1" x14ac:dyDescent="0.4">
      <c r="A23" s="8"/>
      <c r="B23" s="36"/>
      <c r="C23" s="56"/>
      <c r="D23" s="234" t="s">
        <v>157</v>
      </c>
      <c r="E23" s="235"/>
      <c r="F23" s="235"/>
      <c r="G23" s="236"/>
      <c r="H23" s="61"/>
      <c r="I23" s="68"/>
      <c r="J23" s="65">
        <f>ROUNDUP(SUM(J6:J22),0)</f>
        <v>0</v>
      </c>
      <c r="K23" s="65">
        <f>SUM(K6:K22)</f>
        <v>0</v>
      </c>
      <c r="L23" s="222"/>
      <c r="M23" s="223"/>
      <c r="N23" s="223"/>
      <c r="O23" s="204"/>
    </row>
    <row r="24" spans="1:15" ht="10.5" customHeight="1" thickTop="1" x14ac:dyDescent="0.35">
      <c r="A24" s="8"/>
      <c r="B24" s="36"/>
      <c r="C24" s="15"/>
      <c r="D24" s="13"/>
      <c r="E24" s="13"/>
      <c r="F24" s="13"/>
      <c r="G24" s="13"/>
      <c r="H24" s="13"/>
      <c r="I24" s="13"/>
      <c r="J24" s="13"/>
      <c r="K24" s="13"/>
      <c r="L24" s="13"/>
      <c r="M24" s="13"/>
      <c r="N24" s="13"/>
    </row>
    <row r="25" spans="1:15" ht="12.75" x14ac:dyDescent="0.35">
      <c r="A25" s="14"/>
      <c r="B25" s="12"/>
      <c r="C25" s="15"/>
      <c r="D25" s="16"/>
      <c r="E25" s="16"/>
      <c r="F25" s="24"/>
      <c r="G25" s="24"/>
      <c r="H25" s="17"/>
      <c r="I25" s="72"/>
      <c r="J25" s="18"/>
      <c r="K25" s="19"/>
      <c r="L25" s="15"/>
      <c r="M25" s="283"/>
      <c r="N25" s="284"/>
    </row>
    <row r="26" spans="1:15" x14ac:dyDescent="0.4">
      <c r="A26" s="13"/>
      <c r="B26" s="13"/>
      <c r="C26" s="13"/>
      <c r="D26" s="13"/>
      <c r="E26" s="13"/>
      <c r="F26" s="25"/>
      <c r="G26" s="25"/>
      <c r="H26" s="20"/>
      <c r="I26" s="73"/>
      <c r="J26" s="21"/>
      <c r="K26" s="13"/>
      <c r="L26" s="78"/>
      <c r="M26" s="283"/>
      <c r="N26" s="284"/>
    </row>
    <row r="27" spans="1:15" x14ac:dyDescent="0.4">
      <c r="A27" s="13"/>
      <c r="B27" s="13"/>
      <c r="C27" s="13"/>
      <c r="D27" s="13"/>
      <c r="E27" s="13"/>
      <c r="F27" s="25"/>
      <c r="G27" s="25"/>
      <c r="H27" s="20"/>
      <c r="I27" s="73"/>
      <c r="J27" s="21"/>
      <c r="K27" s="13"/>
      <c r="L27" s="78"/>
      <c r="M27" s="283"/>
      <c r="N27" s="284"/>
    </row>
    <row r="28" spans="1:15" x14ac:dyDescent="0.4">
      <c r="A28" s="13"/>
      <c r="B28" s="13"/>
      <c r="C28" s="13"/>
      <c r="D28" s="13"/>
      <c r="E28" s="13"/>
      <c r="F28" s="25"/>
      <c r="G28" s="25"/>
      <c r="H28" s="20"/>
      <c r="I28" s="73"/>
      <c r="J28" s="21"/>
      <c r="K28" s="13"/>
      <c r="L28" s="78"/>
      <c r="M28" s="283"/>
      <c r="N28" s="284"/>
    </row>
    <row r="29" spans="1:15" x14ac:dyDescent="0.4">
      <c r="A29" s="13"/>
      <c r="B29" s="13"/>
      <c r="C29" s="13"/>
      <c r="D29" s="13"/>
      <c r="E29" s="13"/>
      <c r="F29" s="25"/>
      <c r="G29" s="25"/>
      <c r="H29" s="20"/>
      <c r="I29" s="73"/>
      <c r="J29" s="21"/>
      <c r="K29" s="13"/>
      <c r="L29" s="78"/>
    </row>
    <row r="30" spans="1:15" x14ac:dyDescent="0.4">
      <c r="A30" s="13"/>
      <c r="B30" s="13"/>
      <c r="C30" s="13"/>
      <c r="D30" s="13"/>
      <c r="E30" s="13"/>
      <c r="F30" s="25"/>
      <c r="G30" s="25"/>
      <c r="H30" s="20"/>
      <c r="I30" s="73"/>
      <c r="J30" s="21"/>
      <c r="K30" s="13"/>
      <c r="L30" s="78"/>
    </row>
    <row r="31" spans="1:15" x14ac:dyDescent="0.4">
      <c r="A31" s="13"/>
      <c r="B31" s="13"/>
      <c r="C31" s="13"/>
      <c r="D31" s="13"/>
      <c r="E31" s="13"/>
      <c r="F31" s="25"/>
      <c r="G31" s="25"/>
      <c r="H31" s="20"/>
      <c r="I31" s="73"/>
      <c r="J31" s="21"/>
      <c r="K31" s="13"/>
      <c r="L31" s="78"/>
    </row>
    <row r="32" spans="1:15" s="13" customFormat="1" x14ac:dyDescent="0.4">
      <c r="F32" s="25"/>
      <c r="G32" s="25"/>
      <c r="H32" s="20"/>
      <c r="I32" s="73"/>
      <c r="J32" s="21"/>
      <c r="L32" s="78"/>
      <c r="M32" s="78"/>
      <c r="N32" s="20"/>
    </row>
    <row r="33" spans="6:7" x14ac:dyDescent="0.4">
      <c r="F33" s="25"/>
      <c r="G33" s="25"/>
    </row>
    <row r="34" spans="6:7" x14ac:dyDescent="0.4">
      <c r="F34" s="25"/>
      <c r="G34" s="25"/>
    </row>
    <row r="35" spans="6:7" x14ac:dyDescent="0.4">
      <c r="F35" s="25"/>
      <c r="G35" s="25"/>
    </row>
  </sheetData>
  <mergeCells count="51">
    <mergeCell ref="D19:E19"/>
    <mergeCell ref="D13:E13"/>
    <mergeCell ref="D15:E15"/>
    <mergeCell ref="D18:E18"/>
    <mergeCell ref="D17:E17"/>
    <mergeCell ref="L22:N22"/>
    <mergeCell ref="D4:E4"/>
    <mergeCell ref="D8:E8"/>
    <mergeCell ref="D6:E6"/>
    <mergeCell ref="C5:E5"/>
    <mergeCell ref="D7:E7"/>
    <mergeCell ref="D10:E10"/>
    <mergeCell ref="D22:E22"/>
    <mergeCell ref="D20:E20"/>
    <mergeCell ref="D14:E14"/>
    <mergeCell ref="B1:L1"/>
    <mergeCell ref="L2:N2"/>
    <mergeCell ref="L3:N3"/>
    <mergeCell ref="C3:D3"/>
    <mergeCell ref="E3:G3"/>
    <mergeCell ref="L23:N23"/>
    <mergeCell ref="D23:G23"/>
    <mergeCell ref="D21:E21"/>
    <mergeCell ref="L20:N20"/>
    <mergeCell ref="L21:N21"/>
    <mergeCell ref="L9:N9"/>
    <mergeCell ref="L7:N7"/>
    <mergeCell ref="L8:N8"/>
    <mergeCell ref="L10:N10"/>
    <mergeCell ref="L11:N11"/>
    <mergeCell ref="C2:G2"/>
    <mergeCell ref="D16:E16"/>
    <mergeCell ref="O4:O5"/>
    <mergeCell ref="L6:N6"/>
    <mergeCell ref="M28:N28"/>
    <mergeCell ref="M25:N25"/>
    <mergeCell ref="M26:N26"/>
    <mergeCell ref="M27:N27"/>
    <mergeCell ref="D9:E9"/>
    <mergeCell ref="D11:E11"/>
    <mergeCell ref="D12:E12"/>
    <mergeCell ref="L18:N18"/>
    <mergeCell ref="L19:N19"/>
    <mergeCell ref="L4:N4"/>
    <mergeCell ref="L15:N15"/>
    <mergeCell ref="L16:N16"/>
    <mergeCell ref="L13:N13"/>
    <mergeCell ref="L17:N17"/>
    <mergeCell ref="L14:N14"/>
    <mergeCell ref="L5:N5"/>
    <mergeCell ref="L12:N12"/>
  </mergeCells>
  <phoneticPr fontId="2" type="noConversion"/>
  <printOptions gridLines="1"/>
  <pageMargins left="0.72" right="0.39370078740157483" top="0.85" bottom="0.78740157480314965" header="0.39370078740157483" footer="0.39370078740157483"/>
  <pageSetup paperSize="9" scale="74" orientation="portrait" r:id="rId1"/>
  <headerFooter alignWithMargins="0">
    <oddHeader>&amp;C&amp;"Arial,Fett"&amp;20&amp;F, &amp;A</oddHeader>
    <oddFooter xml:space="preserve">&amp;LSeite &amp;P von &amp;N&amp;8
Ausgedruckt am &amp;D&amp;C&amp;8
&amp;R&amp;8Autor der Vorlage: Plusminus Basel
</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FD33D-B0E4-408F-9FE0-37FBC9E575BF}">
  <sheetPr codeName="Tabelle14">
    <pageSetUpPr fitToPage="1"/>
  </sheetPr>
  <dimension ref="A1:O34"/>
  <sheetViews>
    <sheetView showZeros="0" zoomScale="90" zoomScaleNormal="90" workbookViewId="0">
      <pane xSplit="2" ySplit="3" topLeftCell="C4" activePane="bottomRight" state="frozen"/>
      <selection pane="topRight" activeCell="C1" sqref="C1"/>
      <selection pane="bottomLeft" activeCell="A8" sqref="A8"/>
      <selection pane="bottomRight" activeCell="Q17" sqref="Q17"/>
    </sheetView>
  </sheetViews>
  <sheetFormatPr baseColWidth="10" defaultColWidth="11.3984375" defaultRowHeight="13.15" x14ac:dyDescent="0.4"/>
  <cols>
    <col min="1" max="1" width="0.86328125" style="1" customWidth="1"/>
    <col min="2" max="2" width="1.1328125" style="1" hidden="1" customWidth="1"/>
    <col min="3" max="3" width="2.59765625" style="1" customWidth="1"/>
    <col min="4" max="4" width="26.265625" style="1" customWidth="1"/>
    <col min="5" max="5" width="26.86328125" style="1" customWidth="1"/>
    <col min="6" max="6" width="2.3984375" style="26" hidden="1" customWidth="1"/>
    <col min="7" max="7" width="2.3984375" style="26" customWidth="1"/>
    <col min="8" max="8" width="10" style="11" customWidth="1"/>
    <col min="9" max="9" width="8.86328125" style="74" customWidth="1"/>
    <col min="10" max="10" width="10.59765625" style="10" customWidth="1"/>
    <col min="11" max="11" width="10.3984375" style="1" customWidth="1"/>
    <col min="12" max="12" width="4.86328125" style="79" customWidth="1"/>
    <col min="13" max="13" width="15.1328125" style="78" customWidth="1"/>
    <col min="14" max="14" width="8.86328125" style="20" customWidth="1"/>
    <col min="15" max="15" width="6.59765625" style="1" customWidth="1"/>
    <col min="16" max="16384" width="11.3984375" style="1"/>
  </cols>
  <sheetData>
    <row r="1" spans="1:15" ht="6" customHeight="1" x14ac:dyDescent="0.35">
      <c r="A1" s="2"/>
      <c r="B1" s="289"/>
      <c r="C1" s="289"/>
      <c r="D1" s="289"/>
      <c r="E1" s="289"/>
      <c r="F1" s="289"/>
      <c r="G1" s="289"/>
      <c r="H1" s="289"/>
      <c r="I1" s="289"/>
      <c r="J1" s="289"/>
      <c r="K1" s="289"/>
      <c r="L1" s="289"/>
      <c r="M1" s="77"/>
      <c r="N1" s="29"/>
    </row>
    <row r="2" spans="1:15" ht="57.75" customHeight="1" x14ac:dyDescent="0.35">
      <c r="A2" s="3"/>
      <c r="B2" s="30"/>
      <c r="C2" s="336" t="s">
        <v>156</v>
      </c>
      <c r="D2" s="337"/>
      <c r="E2" s="338"/>
      <c r="F2" s="338"/>
      <c r="G2" s="309"/>
      <c r="H2" s="123" t="s">
        <v>133</v>
      </c>
      <c r="I2" s="123" t="s">
        <v>96</v>
      </c>
      <c r="J2" s="117" t="s">
        <v>104</v>
      </c>
      <c r="K2" s="117" t="s">
        <v>104</v>
      </c>
      <c r="L2" s="310" t="s">
        <v>169</v>
      </c>
      <c r="M2" s="292"/>
      <c r="N2" s="293"/>
      <c r="O2" s="201"/>
    </row>
    <row r="3" spans="1:15" ht="32.25" customHeight="1" x14ac:dyDescent="0.35">
      <c r="A3" s="4"/>
      <c r="B3" s="126"/>
      <c r="C3" s="334" t="s">
        <v>129</v>
      </c>
      <c r="D3" s="335"/>
      <c r="E3" s="334"/>
      <c r="F3" s="335"/>
      <c r="G3" s="335"/>
      <c r="H3" s="127"/>
      <c r="I3" s="80"/>
      <c r="J3" s="33" t="s">
        <v>2</v>
      </c>
      <c r="K3" s="103" t="s">
        <v>1</v>
      </c>
      <c r="L3" s="302"/>
      <c r="M3" s="303"/>
      <c r="N3" s="304"/>
      <c r="O3" s="202"/>
    </row>
    <row r="4" spans="1:15" ht="21.75" customHeight="1" x14ac:dyDescent="0.35">
      <c r="A4" s="8"/>
      <c r="B4" s="36"/>
      <c r="C4" s="129"/>
      <c r="D4" s="328"/>
      <c r="E4" s="328"/>
      <c r="F4" s="33"/>
      <c r="G4" s="33"/>
      <c r="H4" s="59"/>
      <c r="I4" s="71"/>
      <c r="J4" s="62"/>
      <c r="K4" s="63"/>
      <c r="L4" s="339" t="s">
        <v>167</v>
      </c>
      <c r="M4" s="309"/>
      <c r="N4" s="118"/>
      <c r="O4" s="307"/>
    </row>
    <row r="5" spans="1:15" ht="21.75" customHeight="1" x14ac:dyDescent="0.35">
      <c r="A5" s="8"/>
      <c r="B5" s="128"/>
      <c r="C5" s="265" t="s">
        <v>40</v>
      </c>
      <c r="D5" s="265"/>
      <c r="E5" s="266"/>
      <c r="F5" s="33"/>
      <c r="G5" s="33"/>
      <c r="H5" s="33"/>
      <c r="I5" s="80"/>
      <c r="J5" s="34"/>
      <c r="K5" s="34"/>
      <c r="L5" s="339" t="s">
        <v>168</v>
      </c>
      <c r="M5" s="309"/>
      <c r="N5" s="131"/>
      <c r="O5" s="307"/>
    </row>
    <row r="6" spans="1:15" s="22" customFormat="1" ht="19.5" customHeight="1" x14ac:dyDescent="0.35">
      <c r="A6" s="4"/>
      <c r="B6" s="31"/>
      <c r="C6" s="98" t="s">
        <v>48</v>
      </c>
      <c r="D6" s="332" t="s">
        <v>33</v>
      </c>
      <c r="E6" s="333"/>
      <c r="F6" s="92"/>
      <c r="G6" s="38"/>
      <c r="H6" s="118"/>
      <c r="I6" s="66">
        <v>12</v>
      </c>
      <c r="J6" s="27" t="str">
        <f t="shared" ref="J6:J21" si="0">IF(H6&gt;0,ROUND(H6*I6,0)," ")</f>
        <v xml:space="preserve"> </v>
      </c>
      <c r="K6" s="107" t="str">
        <f t="shared" ref="K6:K21" si="1">IF(H6&gt;0,ROUND(H6*I6/12,1)," ")</f>
        <v xml:space="preserve"> </v>
      </c>
      <c r="L6" s="212"/>
      <c r="M6" s="213"/>
      <c r="N6" s="213"/>
      <c r="O6" s="203"/>
    </row>
    <row r="7" spans="1:15" s="22" customFormat="1" ht="19.5" customHeight="1" x14ac:dyDescent="0.35">
      <c r="A7" s="4"/>
      <c r="B7" s="31"/>
      <c r="C7" s="98" t="s">
        <v>48</v>
      </c>
      <c r="D7" s="332" t="s">
        <v>34</v>
      </c>
      <c r="E7" s="333"/>
      <c r="F7" s="92"/>
      <c r="G7" s="38"/>
      <c r="H7" s="118"/>
      <c r="I7" s="66">
        <v>12</v>
      </c>
      <c r="J7" s="27" t="str">
        <f t="shared" si="0"/>
        <v xml:space="preserve"> </v>
      </c>
      <c r="K7" s="107" t="str">
        <f t="shared" si="1"/>
        <v xml:space="preserve"> </v>
      </c>
      <c r="L7" s="212"/>
      <c r="M7" s="213"/>
      <c r="N7" s="213"/>
      <c r="O7" s="203"/>
    </row>
    <row r="8" spans="1:15" s="22" customFormat="1" ht="19.5" customHeight="1" x14ac:dyDescent="0.35">
      <c r="A8" s="4"/>
      <c r="B8" s="31"/>
      <c r="C8" s="98" t="s">
        <v>48</v>
      </c>
      <c r="D8" s="332" t="s">
        <v>37</v>
      </c>
      <c r="E8" s="333"/>
      <c r="F8" s="92"/>
      <c r="G8" s="38"/>
      <c r="H8" s="118"/>
      <c r="I8" s="66">
        <v>12</v>
      </c>
      <c r="J8" s="27" t="str">
        <f t="shared" si="0"/>
        <v xml:space="preserve"> </v>
      </c>
      <c r="K8" s="107" t="str">
        <f t="shared" si="1"/>
        <v xml:space="preserve"> </v>
      </c>
      <c r="L8" s="212"/>
      <c r="M8" s="213"/>
      <c r="N8" s="213"/>
      <c r="O8" s="203"/>
    </row>
    <row r="9" spans="1:15" s="22" customFormat="1" ht="19.5" customHeight="1" x14ac:dyDescent="0.35">
      <c r="A9" s="4"/>
      <c r="B9" s="31"/>
      <c r="C9" s="98" t="s">
        <v>48</v>
      </c>
      <c r="D9" s="332" t="s">
        <v>35</v>
      </c>
      <c r="E9" s="333"/>
      <c r="F9" s="92"/>
      <c r="G9" s="38"/>
      <c r="H9" s="118"/>
      <c r="I9" s="66">
        <v>12</v>
      </c>
      <c r="J9" s="27" t="str">
        <f t="shared" si="0"/>
        <v xml:space="preserve"> </v>
      </c>
      <c r="K9" s="107" t="str">
        <f t="shared" si="1"/>
        <v xml:space="preserve"> </v>
      </c>
      <c r="L9" s="212"/>
      <c r="M9" s="213"/>
      <c r="N9" s="213"/>
      <c r="O9" s="203"/>
    </row>
    <row r="10" spans="1:15" s="22" customFormat="1" ht="19.5" customHeight="1" x14ac:dyDescent="0.35">
      <c r="A10" s="4"/>
      <c r="B10" s="31"/>
      <c r="C10" s="98" t="s">
        <v>48</v>
      </c>
      <c r="D10" s="332" t="s">
        <v>154</v>
      </c>
      <c r="E10" s="333"/>
      <c r="F10" s="92"/>
      <c r="G10" s="38"/>
      <c r="H10" s="118"/>
      <c r="I10" s="66">
        <v>0.33</v>
      </c>
      <c r="J10" s="27" t="str">
        <f t="shared" si="0"/>
        <v xml:space="preserve"> </v>
      </c>
      <c r="K10" s="107" t="str">
        <f t="shared" si="1"/>
        <v xml:space="preserve"> </v>
      </c>
      <c r="L10" s="212"/>
      <c r="M10" s="213"/>
      <c r="N10" s="213"/>
      <c r="O10" s="203"/>
    </row>
    <row r="11" spans="1:15" s="22" customFormat="1" ht="19.5" customHeight="1" x14ac:dyDescent="0.35">
      <c r="A11" s="4"/>
      <c r="B11" s="31"/>
      <c r="C11" s="98" t="s">
        <v>48</v>
      </c>
      <c r="D11" s="332" t="s">
        <v>36</v>
      </c>
      <c r="E11" s="333"/>
      <c r="F11" s="92"/>
      <c r="G11" s="38"/>
      <c r="H11" s="118"/>
      <c r="I11" s="66">
        <v>1</v>
      </c>
      <c r="J11" s="27" t="str">
        <f t="shared" si="0"/>
        <v xml:space="preserve"> </v>
      </c>
      <c r="K11" s="107" t="str">
        <f t="shared" si="1"/>
        <v xml:space="preserve"> </v>
      </c>
      <c r="L11" s="212"/>
      <c r="M11" s="213"/>
      <c r="N11" s="213"/>
      <c r="O11" s="203"/>
    </row>
    <row r="12" spans="1:15" s="22" customFormat="1" ht="19.5" customHeight="1" x14ac:dyDescent="0.35">
      <c r="A12" s="4"/>
      <c r="B12" s="31"/>
      <c r="C12" s="98" t="s">
        <v>48</v>
      </c>
      <c r="D12" s="332" t="s">
        <v>39</v>
      </c>
      <c r="E12" s="333"/>
      <c r="F12" s="92"/>
      <c r="G12" s="38"/>
      <c r="H12" s="118"/>
      <c r="I12" s="66">
        <v>1</v>
      </c>
      <c r="J12" s="27" t="str">
        <f t="shared" si="0"/>
        <v xml:space="preserve"> </v>
      </c>
      <c r="K12" s="107" t="str">
        <f t="shared" si="1"/>
        <v xml:space="preserve"> </v>
      </c>
      <c r="L12" s="212"/>
      <c r="M12" s="213"/>
      <c r="N12" s="213"/>
      <c r="O12" s="203"/>
    </row>
    <row r="13" spans="1:15" s="22" customFormat="1" ht="19.5" customHeight="1" x14ac:dyDescent="0.35">
      <c r="A13" s="4"/>
      <c r="B13" s="31"/>
      <c r="C13" s="98" t="s">
        <v>48</v>
      </c>
      <c r="D13" s="332" t="s">
        <v>164</v>
      </c>
      <c r="E13" s="333"/>
      <c r="F13" s="92"/>
      <c r="G13" s="38"/>
      <c r="H13" s="118"/>
      <c r="I13" s="66">
        <v>1</v>
      </c>
      <c r="J13" s="27" t="str">
        <f t="shared" si="0"/>
        <v xml:space="preserve"> </v>
      </c>
      <c r="K13" s="107" t="str">
        <f t="shared" si="1"/>
        <v xml:space="preserve"> </v>
      </c>
      <c r="L13" s="212"/>
      <c r="M13" s="213"/>
      <c r="N13" s="213"/>
      <c r="O13" s="203"/>
    </row>
    <row r="14" spans="1:15" s="22" customFormat="1" ht="19.5" customHeight="1" x14ac:dyDescent="0.35">
      <c r="A14" s="4"/>
      <c r="B14" s="31"/>
      <c r="C14" s="98" t="s">
        <v>48</v>
      </c>
      <c r="D14" s="332" t="s">
        <v>158</v>
      </c>
      <c r="E14" s="333"/>
      <c r="F14" s="92"/>
      <c r="G14" s="38"/>
      <c r="H14" s="118"/>
      <c r="I14" s="66">
        <v>1</v>
      </c>
      <c r="J14" s="27" t="str">
        <f t="shared" si="0"/>
        <v xml:space="preserve"> </v>
      </c>
      <c r="K14" s="107" t="str">
        <f t="shared" si="1"/>
        <v xml:space="preserve"> </v>
      </c>
      <c r="L14" s="212"/>
      <c r="M14" s="213"/>
      <c r="N14" s="213"/>
      <c r="O14" s="203"/>
    </row>
    <row r="15" spans="1:15" s="22" customFormat="1" ht="19.5" customHeight="1" x14ac:dyDescent="0.35">
      <c r="A15" s="4"/>
      <c r="B15" s="31"/>
      <c r="C15" s="98" t="s">
        <v>48</v>
      </c>
      <c r="D15" s="332" t="s">
        <v>165</v>
      </c>
      <c r="E15" s="333"/>
      <c r="F15" s="92"/>
      <c r="G15" s="38"/>
      <c r="H15" s="118"/>
      <c r="I15" s="66">
        <v>1</v>
      </c>
      <c r="J15" s="27" t="str">
        <f t="shared" si="0"/>
        <v xml:space="preserve"> </v>
      </c>
      <c r="K15" s="107" t="str">
        <f t="shared" si="1"/>
        <v xml:space="preserve"> </v>
      </c>
      <c r="L15" s="212"/>
      <c r="M15" s="213"/>
      <c r="N15" s="213"/>
      <c r="O15" s="203"/>
    </row>
    <row r="16" spans="1:15" s="22" customFormat="1" ht="19.5" customHeight="1" x14ac:dyDescent="0.35">
      <c r="A16" s="4"/>
      <c r="B16" s="31"/>
      <c r="C16" s="98" t="s">
        <v>48</v>
      </c>
      <c r="D16" s="332" t="s">
        <v>166</v>
      </c>
      <c r="E16" s="333"/>
      <c r="F16" s="92"/>
      <c r="G16" s="38"/>
      <c r="H16" s="118"/>
      <c r="I16" s="66">
        <v>1</v>
      </c>
      <c r="J16" s="27" t="str">
        <f t="shared" si="0"/>
        <v xml:space="preserve"> </v>
      </c>
      <c r="K16" s="107" t="str">
        <f t="shared" si="1"/>
        <v xml:space="preserve"> </v>
      </c>
      <c r="L16" s="212"/>
      <c r="M16" s="213"/>
      <c r="N16" s="213"/>
      <c r="O16" s="203"/>
    </row>
    <row r="17" spans="1:15" s="22" customFormat="1" ht="19.5" customHeight="1" x14ac:dyDescent="0.35">
      <c r="A17" s="4"/>
      <c r="B17" s="31"/>
      <c r="C17" s="98" t="s">
        <v>48</v>
      </c>
      <c r="D17" s="332" t="s">
        <v>38</v>
      </c>
      <c r="E17" s="333"/>
      <c r="F17" s="92"/>
      <c r="G17" s="38"/>
      <c r="H17" s="118"/>
      <c r="I17" s="66">
        <v>1</v>
      </c>
      <c r="J17" s="27" t="str">
        <f t="shared" si="0"/>
        <v xml:space="preserve"> </v>
      </c>
      <c r="K17" s="107" t="str">
        <f t="shared" si="1"/>
        <v xml:space="preserve"> </v>
      </c>
      <c r="L17" s="212"/>
      <c r="M17" s="213"/>
      <c r="N17" s="213"/>
      <c r="O17" s="203"/>
    </row>
    <row r="18" spans="1:15" s="22" customFormat="1" ht="19.5" customHeight="1" x14ac:dyDescent="0.35">
      <c r="A18" s="4"/>
      <c r="B18" s="31"/>
      <c r="C18" s="98" t="s">
        <v>48</v>
      </c>
      <c r="D18" s="332" t="s">
        <v>155</v>
      </c>
      <c r="E18" s="333"/>
      <c r="F18" s="92"/>
      <c r="G18" s="38"/>
      <c r="H18" s="118"/>
      <c r="I18" s="66">
        <v>1</v>
      </c>
      <c r="J18" s="27" t="str">
        <f t="shared" si="0"/>
        <v xml:space="preserve"> </v>
      </c>
      <c r="K18" s="107" t="str">
        <f t="shared" si="1"/>
        <v xml:space="preserve"> </v>
      </c>
      <c r="L18" s="212" t="s">
        <v>159</v>
      </c>
      <c r="M18" s="213"/>
      <c r="N18" s="213"/>
      <c r="O18" s="203"/>
    </row>
    <row r="19" spans="1:15" s="22" customFormat="1" ht="19.5" customHeight="1" x14ac:dyDescent="0.35">
      <c r="A19" s="4"/>
      <c r="B19" s="31"/>
      <c r="C19" s="98" t="s">
        <v>48</v>
      </c>
      <c r="D19" s="332" t="s">
        <v>85</v>
      </c>
      <c r="E19" s="333"/>
      <c r="F19" s="92"/>
      <c r="G19" s="38"/>
      <c r="H19" s="118"/>
      <c r="I19" s="66">
        <v>12</v>
      </c>
      <c r="J19" s="27" t="str">
        <f t="shared" si="0"/>
        <v xml:space="preserve"> </v>
      </c>
      <c r="K19" s="107" t="str">
        <f t="shared" si="1"/>
        <v xml:space="preserve"> </v>
      </c>
      <c r="L19" s="212"/>
      <c r="M19" s="213"/>
      <c r="N19" s="213"/>
      <c r="O19" s="203"/>
    </row>
    <row r="20" spans="1:15" s="22" customFormat="1" ht="19.5" customHeight="1" x14ac:dyDescent="0.35">
      <c r="A20" s="4"/>
      <c r="B20" s="31"/>
      <c r="C20" s="98" t="s">
        <v>48</v>
      </c>
      <c r="D20" s="332" t="s">
        <v>162</v>
      </c>
      <c r="E20" s="333"/>
      <c r="F20" s="92"/>
      <c r="G20" s="38"/>
      <c r="H20" s="118">
        <f>N4*10%</f>
        <v>0</v>
      </c>
      <c r="I20" s="66">
        <v>1</v>
      </c>
      <c r="J20" s="27" t="str">
        <f t="shared" si="0"/>
        <v xml:space="preserve"> </v>
      </c>
      <c r="K20" s="107" t="str">
        <f t="shared" si="1"/>
        <v xml:space="preserve"> </v>
      </c>
      <c r="L20" s="212" t="s">
        <v>163</v>
      </c>
      <c r="M20" s="213"/>
      <c r="N20" s="213"/>
      <c r="O20" s="203"/>
    </row>
    <row r="21" spans="1:15" s="22" customFormat="1" ht="19.5" customHeight="1" x14ac:dyDescent="0.35">
      <c r="A21" s="4"/>
      <c r="B21" s="31"/>
      <c r="C21" s="98" t="s">
        <v>48</v>
      </c>
      <c r="D21" s="332" t="s">
        <v>160</v>
      </c>
      <c r="E21" s="333"/>
      <c r="F21" s="92"/>
      <c r="G21" s="38"/>
      <c r="H21" s="118">
        <f>N4*2%*N5/10000</f>
        <v>0</v>
      </c>
      <c r="I21" s="66">
        <v>1</v>
      </c>
      <c r="J21" s="27" t="str">
        <f t="shared" si="0"/>
        <v xml:space="preserve"> </v>
      </c>
      <c r="K21" s="107" t="str">
        <f t="shared" si="1"/>
        <v xml:space="preserve"> </v>
      </c>
      <c r="L21" s="212" t="s">
        <v>161</v>
      </c>
      <c r="M21" s="213"/>
      <c r="N21" s="213"/>
      <c r="O21" s="203"/>
    </row>
    <row r="22" spans="1:15" s="22" customFormat="1" ht="19.5" customHeight="1" thickBot="1" x14ac:dyDescent="0.4">
      <c r="A22" s="8"/>
      <c r="B22" s="36"/>
      <c r="C22" s="56"/>
      <c r="D22" s="234" t="s">
        <v>157</v>
      </c>
      <c r="E22" s="235"/>
      <c r="F22" s="235"/>
      <c r="G22" s="236"/>
      <c r="H22" s="61"/>
      <c r="I22" s="68"/>
      <c r="J22" s="65">
        <f>ROUNDUP(SUM(J6:J21),0)</f>
        <v>0</v>
      </c>
      <c r="K22" s="65">
        <f>SUM(K6:K21)</f>
        <v>0</v>
      </c>
      <c r="L22" s="222"/>
      <c r="M22" s="223"/>
      <c r="N22" s="223"/>
      <c r="O22" s="204"/>
    </row>
    <row r="23" spans="1:15" ht="10.5" customHeight="1" thickTop="1" x14ac:dyDescent="0.35">
      <c r="A23" s="8"/>
      <c r="B23" s="36"/>
      <c r="C23" s="15"/>
      <c r="D23" s="13"/>
      <c r="E23" s="13"/>
      <c r="F23" s="13"/>
      <c r="G23" s="13"/>
      <c r="H23" s="13"/>
      <c r="I23" s="13"/>
      <c r="J23" s="13"/>
      <c r="K23" s="13"/>
      <c r="L23" s="13"/>
      <c r="M23" s="13"/>
      <c r="N23" s="13"/>
    </row>
    <row r="24" spans="1:15" ht="12.75" x14ac:dyDescent="0.35">
      <c r="A24" s="14"/>
      <c r="B24" s="12"/>
      <c r="C24" s="15"/>
      <c r="D24" s="16"/>
      <c r="E24" s="16"/>
      <c r="F24" s="24"/>
      <c r="G24" s="24"/>
      <c r="H24" s="17"/>
      <c r="I24" s="72"/>
      <c r="J24" s="18"/>
      <c r="K24" s="19"/>
      <c r="L24" s="15"/>
      <c r="M24" s="283"/>
      <c r="N24" s="284"/>
    </row>
    <row r="25" spans="1:15" x14ac:dyDescent="0.4">
      <c r="A25" s="13"/>
      <c r="B25" s="13"/>
      <c r="C25" s="13"/>
      <c r="D25" s="13"/>
      <c r="E25" s="13"/>
      <c r="F25" s="25"/>
      <c r="G25" s="25"/>
      <c r="H25" s="20"/>
      <c r="I25" s="73"/>
      <c r="J25" s="21"/>
      <c r="K25" s="13"/>
      <c r="L25" s="78"/>
      <c r="M25" s="283"/>
      <c r="N25" s="284"/>
    </row>
    <row r="26" spans="1:15" x14ac:dyDescent="0.4">
      <c r="A26" s="13"/>
      <c r="B26" s="13"/>
      <c r="C26" s="13"/>
      <c r="D26" s="13"/>
      <c r="E26" s="13"/>
      <c r="F26" s="25"/>
      <c r="G26" s="25"/>
      <c r="H26" s="20"/>
      <c r="I26" s="73"/>
      <c r="J26" s="21"/>
      <c r="K26" s="13"/>
      <c r="L26" s="78"/>
      <c r="M26" s="283"/>
      <c r="N26" s="284"/>
    </row>
    <row r="27" spans="1:15" x14ac:dyDescent="0.4">
      <c r="A27" s="13"/>
      <c r="B27" s="13"/>
      <c r="C27" s="13"/>
      <c r="D27" s="13"/>
      <c r="E27" s="13"/>
      <c r="F27" s="25"/>
      <c r="G27" s="25"/>
      <c r="H27" s="20"/>
      <c r="I27" s="73"/>
      <c r="J27" s="21"/>
      <c r="K27" s="13"/>
      <c r="L27" s="78"/>
      <c r="M27" s="283"/>
      <c r="N27" s="284"/>
    </row>
    <row r="28" spans="1:15" x14ac:dyDescent="0.4">
      <c r="A28" s="13"/>
      <c r="B28" s="13"/>
      <c r="C28" s="13"/>
      <c r="D28" s="13"/>
      <c r="E28" s="13"/>
      <c r="F28" s="25"/>
      <c r="G28" s="25"/>
      <c r="H28" s="20"/>
      <c r="I28" s="73"/>
      <c r="J28" s="21"/>
      <c r="K28" s="13"/>
      <c r="L28" s="78"/>
    </row>
    <row r="29" spans="1:15" x14ac:dyDescent="0.4">
      <c r="A29" s="13"/>
      <c r="B29" s="13"/>
      <c r="C29" s="13"/>
      <c r="D29" s="13"/>
      <c r="E29" s="13"/>
      <c r="F29" s="25"/>
      <c r="G29" s="25"/>
      <c r="H29" s="20"/>
      <c r="I29" s="73"/>
      <c r="J29" s="21"/>
      <c r="K29" s="13"/>
      <c r="L29" s="78"/>
    </row>
    <row r="30" spans="1:15" x14ac:dyDescent="0.4">
      <c r="A30" s="13"/>
      <c r="B30" s="13"/>
      <c r="C30" s="13"/>
      <c r="D30" s="13"/>
      <c r="E30" s="13"/>
      <c r="F30" s="25"/>
      <c r="G30" s="25"/>
      <c r="H30" s="20"/>
      <c r="I30" s="73"/>
      <c r="J30" s="21"/>
      <c r="K30" s="13"/>
      <c r="L30" s="78"/>
    </row>
    <row r="31" spans="1:15" s="13" customFormat="1" x14ac:dyDescent="0.4">
      <c r="F31" s="25"/>
      <c r="G31" s="25"/>
      <c r="H31" s="20"/>
      <c r="I31" s="73"/>
      <c r="J31" s="21"/>
      <c r="L31" s="78"/>
      <c r="M31" s="78"/>
      <c r="N31" s="20"/>
    </row>
    <row r="32" spans="1:15" x14ac:dyDescent="0.4">
      <c r="F32" s="25"/>
      <c r="G32" s="25"/>
    </row>
    <row r="33" spans="6:7" x14ac:dyDescent="0.4">
      <c r="F33" s="25"/>
      <c r="G33" s="25"/>
    </row>
    <row r="34" spans="6:7" x14ac:dyDescent="0.4">
      <c r="F34" s="25"/>
      <c r="G34" s="25"/>
    </row>
  </sheetData>
  <mergeCells count="49">
    <mergeCell ref="L8:N8"/>
    <mergeCell ref="L15:N15"/>
    <mergeCell ref="L4:M4"/>
    <mergeCell ref="L5:M5"/>
    <mergeCell ref="M27:N27"/>
    <mergeCell ref="M24:N24"/>
    <mergeCell ref="M25:N25"/>
    <mergeCell ref="M26:N26"/>
    <mergeCell ref="O4:O5"/>
    <mergeCell ref="L6:N6"/>
    <mergeCell ref="L18:N18"/>
    <mergeCell ref="L19:N19"/>
    <mergeCell ref="L9:N9"/>
    <mergeCell ref="L7:N7"/>
    <mergeCell ref="L12:N12"/>
    <mergeCell ref="D10:E10"/>
    <mergeCell ref="D13:E13"/>
    <mergeCell ref="D9:E9"/>
    <mergeCell ref="B1:L1"/>
    <mergeCell ref="L2:N2"/>
    <mergeCell ref="L3:N3"/>
    <mergeCell ref="C3:D3"/>
    <mergeCell ref="E3:G3"/>
    <mergeCell ref="C2:G2"/>
    <mergeCell ref="L22:N22"/>
    <mergeCell ref="D22:G22"/>
    <mergeCell ref="L20:N20"/>
    <mergeCell ref="L21:N21"/>
    <mergeCell ref="L13:N13"/>
    <mergeCell ref="D7:E7"/>
    <mergeCell ref="D11:E11"/>
    <mergeCell ref="D12:E12"/>
    <mergeCell ref="L10:N10"/>
    <mergeCell ref="L11:N11"/>
    <mergeCell ref="D4:E4"/>
    <mergeCell ref="D8:E8"/>
    <mergeCell ref="D6:E6"/>
    <mergeCell ref="C5:E5"/>
    <mergeCell ref="D14:E14"/>
    <mergeCell ref="D21:E21"/>
    <mergeCell ref="D20:E20"/>
    <mergeCell ref="D19:E19"/>
    <mergeCell ref="D18:E18"/>
    <mergeCell ref="L14:N14"/>
    <mergeCell ref="D15:E15"/>
    <mergeCell ref="L16:N16"/>
    <mergeCell ref="D17:E17"/>
    <mergeCell ref="L17:N17"/>
    <mergeCell ref="D16:E16"/>
  </mergeCells>
  <phoneticPr fontId="2" type="noConversion"/>
  <printOptions gridLines="1"/>
  <pageMargins left="0.72" right="0.39370078740157483" top="0.85" bottom="0.78740157480314965" header="0.39370078740157483" footer="0.39370078740157483"/>
  <pageSetup paperSize="9" scale="74" orientation="portrait" r:id="rId1"/>
  <headerFooter alignWithMargins="0">
    <oddHeader>&amp;C&amp;"Arial,Fett"&amp;20&amp;F, &amp;A</oddHeader>
    <oddFooter xml:space="preserve">&amp;LSeite &amp;P von &amp;N&amp;8
Ausgedruckt am &amp;D&amp;C&amp;8
&amp;R&amp;8Autor der Vorlage: Plusminus Basel
</oddFooter>
  </headerFooter>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14</vt:i4>
      </vt:variant>
    </vt:vector>
  </HeadingPairs>
  <TitlesOfParts>
    <vt:vector size="21" baseType="lpstr">
      <vt:lpstr>Hauptblatt</vt:lpstr>
      <vt:lpstr>Partnerin</vt:lpstr>
      <vt:lpstr>Partner</vt:lpstr>
      <vt:lpstr>Kind</vt:lpstr>
      <vt:lpstr>Gesundheit</vt:lpstr>
      <vt:lpstr>Wohnen</vt:lpstr>
      <vt:lpstr>Auto</vt:lpstr>
      <vt:lpstr>Auto!Druckbereich</vt:lpstr>
      <vt:lpstr>Gesundheit!Druckbereich</vt:lpstr>
      <vt:lpstr>Hauptblatt!Druckbereich</vt:lpstr>
      <vt:lpstr>Kind!Druckbereich</vt:lpstr>
      <vt:lpstr>Partner!Druckbereich</vt:lpstr>
      <vt:lpstr>Partnerin!Druckbereich</vt:lpstr>
      <vt:lpstr>Wohnen!Druckbereich</vt:lpstr>
      <vt:lpstr>Auto!Drucktitel</vt:lpstr>
      <vt:lpstr>Gesundheit!Drucktitel</vt:lpstr>
      <vt:lpstr>Hauptblatt!Drucktitel</vt:lpstr>
      <vt:lpstr>Kind!Drucktitel</vt:lpstr>
      <vt:lpstr>Partner!Drucktitel</vt:lpstr>
      <vt:lpstr>Partnerin!Drucktitel</vt:lpstr>
      <vt:lpstr>Wohnen!Drucktitel</vt:lpstr>
    </vt:vector>
  </TitlesOfParts>
  <Company>Plusminus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dc:title>
  <dc:creator>Michael Claussen</dc:creator>
  <dc:description/>
  <cp:lastModifiedBy>Mauro Rusterholz</cp:lastModifiedBy>
  <cp:lastPrinted>2008-11-14T16:23:02Z</cp:lastPrinted>
  <dcterms:created xsi:type="dcterms:W3CDTF">2003-08-06T09:32:36Z</dcterms:created>
  <dcterms:modified xsi:type="dcterms:W3CDTF">2025-10-24T12:34:11Z</dcterms:modified>
</cp:coreProperties>
</file>